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altaruminstitute-my.sharepoint.com/personal/corwin_rhyan_altarum_org/Documents/Corey/LEAD/City Data Updates 2022/Website Data/"/>
    </mc:Choice>
  </mc:AlternateContent>
  <xr:revisionPtr revIDLastSave="2" documentId="13_ncr:1_{3938E918-9B70-4E51-9A48-83BA63771F64}" xr6:coauthVersionLast="47" xr6:coauthVersionMax="47" xr10:uidLastSave="{4DCBC8E2-0DBD-4D8C-8F3D-24780A7FD8B9}"/>
  <bookViews>
    <workbookView xWindow="28680" yWindow="-120" windowWidth="29040" windowHeight="15840" activeTab="1" xr2:uid="{00000000-000D-0000-FFFF-FFFF00000000}"/>
  </bookViews>
  <sheets>
    <sheet name="README" sheetId="3" r:id="rId1"/>
    <sheet name="2019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54" i="2" l="1"/>
  <c r="AJ54" i="2"/>
  <c r="AK57" i="2" l="1"/>
  <c r="AJ57" i="2"/>
  <c r="AK53" i="2"/>
  <c r="AJ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tc={18572D5E-F7AA-420F-914A-4768F1CD512D}</author>
  </authors>
  <commentList>
    <comment ref="O56" authorId="0" shapeId="0" xr:uid="{18572D5E-F7AA-420F-914A-4768F1CD512D}">
      <text>
        <t>[Threaded comment]
Your version of Excel allows you to read this threaded comment; however, any edits to it will get removed if the file is opened in a newer version of Excel. Learn more: https://go.microsoft.com/fwlink/?linkid=870924
Comment:
    set to zero because of Michigan's existing proactive LSL identification laws</t>
      </text>
    </comment>
  </commentList>
</comments>
</file>

<file path=xl/sharedStrings.xml><?xml version="1.0" encoding="utf-8"?>
<sst xmlns="http://schemas.openxmlformats.org/spreadsheetml/2006/main" count="251" uniqueCount="184">
  <si>
    <t>Michigan</t>
  </si>
  <si>
    <t>Burden_PercAboveTwo</t>
  </si>
  <si>
    <t>Burden_NumAboveTwo</t>
  </si>
  <si>
    <t>Burden_TotalCost</t>
  </si>
  <si>
    <t>Burden_EarningsCost</t>
  </si>
  <si>
    <t>Burden_QALYsCost</t>
  </si>
  <si>
    <t>Burden_HealthCost</t>
  </si>
  <si>
    <t>Burden_EducationCost</t>
  </si>
  <si>
    <t>Burden_FederalCost</t>
  </si>
  <si>
    <t>Burden_StateLocalCost</t>
  </si>
  <si>
    <t>Burden_HouseholdPrivateCost</t>
  </si>
  <si>
    <t>LSL_LSL_Baseline</t>
  </si>
  <si>
    <t>LSL_TestCost_Baseline</t>
  </si>
  <si>
    <t>LSL_LSLCost_Baseline</t>
  </si>
  <si>
    <t>LSL_PPB_Baseline</t>
  </si>
  <si>
    <t>LSL_Pre86Homes</t>
  </si>
  <si>
    <t>LSL_LSLHomes</t>
  </si>
  <si>
    <t>LSL_Benefits_Baseline</t>
  </si>
  <si>
    <t>LSL_Children_Baseline</t>
  </si>
  <si>
    <t>LHC_Homes_Baseline</t>
  </si>
  <si>
    <t>LHC_TestCost_Baseline</t>
  </si>
  <si>
    <t>LHC_LHCCost_Baseline</t>
  </si>
  <si>
    <t>LHC_Dust_Baseline</t>
  </si>
  <si>
    <t>LHC_Pre78Homes</t>
  </si>
  <si>
    <t>LHC_LBPHHomes</t>
  </si>
  <si>
    <t>LHC_Benefits_Baseline</t>
  </si>
  <si>
    <t>LHC_Children_Baseline</t>
  </si>
  <si>
    <t>RRP_Renos</t>
  </si>
  <si>
    <t>RRP_TestCost_Baseline</t>
  </si>
  <si>
    <t>RRP_LSWPCost_Baseline</t>
  </si>
  <si>
    <t>RRP_BLL_Baseline</t>
  </si>
  <si>
    <t>RRP_Benefits_Baseline</t>
  </si>
  <si>
    <t>RRP_Children_Baseline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</si>
  <si>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</si>
  <si>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</si>
  <si>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</si>
  <si>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</si>
  <si>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</si>
  <si>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</si>
  <si>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</si>
  <si>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</si>
  <si>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</si>
  <si>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</si>
  <si>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</si>
  <si>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</si>
  <si>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</si>
  <si>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</si>
  <si>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</si>
  <si>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</si>
  <si>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</si>
  <si>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</si>
  <si>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</si>
  <si>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</si>
  <si>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</si>
  <si>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</si>
  <si>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</si>
  <si>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</si>
  <si>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</si>
  <si>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</si>
  <si>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</si>
  <si>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</si>
  <si>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</si>
  <si>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</si>
  <si>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</si>
  <si>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</si>
  <si>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</si>
  <si>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</si>
  <si>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</si>
  <si>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</si>
  <si>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</si>
  <si>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</si>
  <si>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</si>
  <si>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</si>
  <si>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</si>
  <si>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</si>
  <si>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</si>
  <si>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</si>
  <si>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</si>
  <si>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</si>
  <si>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</si>
  <si>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</si>
  <si>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</si>
  <si>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Buffalo, NY</t>
  </si>
  <si>
    <t>Cleveland, OH</t>
  </si>
  <si>
    <t>Grand Rapids, MI</t>
  </si>
  <si>
    <t>Lewiston, ME</t>
  </si>
  <si>
    <t>New Orleans, LA</t>
  </si>
  <si>
    <t>Auburn, ME</t>
  </si>
  <si>
    <t>Providence, RI</t>
  </si>
  <si>
    <t>Richmond, VA</t>
  </si>
  <si>
    <t>Utica, NY</t>
  </si>
  <si>
    <t>Births</t>
  </si>
  <si>
    <t>Data Dictionary</t>
  </si>
  <si>
    <t>Variable Name</t>
  </si>
  <si>
    <t>Common Name</t>
  </si>
  <si>
    <t>Variable Description</t>
  </si>
  <si>
    <r>
      <t xml:space="preserve">Percent of Children Above 2 </t>
    </r>
    <r>
      <rPr>
        <sz val="11"/>
        <color theme="1"/>
        <rFont val="Calibri"/>
        <family val="2"/>
      </rPr>
      <t>µg/dL</t>
    </r>
  </si>
  <si>
    <t>Number</t>
  </si>
  <si>
    <t>Number of Children Above 2 µg/dL</t>
  </si>
  <si>
    <t>The estimated percentage of children in the 2019 birth cohort who will have average blood lead levels greater than 2 µg/dL, given current blood lead level data</t>
  </si>
  <si>
    <t>The estimated number of children in the 2019 birth cohort who will have average blood lead levels greater than 2 µg/dL, given current blood lead level data</t>
  </si>
  <si>
    <t>Lifetime Economic Burden of Lead Expsoure</t>
  </si>
  <si>
    <t>Percent of Births</t>
  </si>
  <si>
    <t>State or City</t>
  </si>
  <si>
    <t>The total estimated number of births in 2019</t>
  </si>
  <si>
    <t>n/a</t>
  </si>
  <si>
    <t>Lifetime Economic Costs from Lost Future Earnings</t>
  </si>
  <si>
    <t>Dollars ($2019)</t>
  </si>
  <si>
    <t>The estimated lifetime economic costs of childhood lead exposure for the 2019 birth cohort (all future economic costs are discounted back to 2019)</t>
  </si>
  <si>
    <t>Lifetime Economic Costs from lost QALYs</t>
  </si>
  <si>
    <t>The geographic region of the row's results</t>
  </si>
  <si>
    <t xml:space="preserve">The estimated lifetime economic costs resulting from lost future earnings </t>
  </si>
  <si>
    <t>The estimated lifetime economic costs resulting from lost Quality-Adjusted Life Years (QALYs)</t>
  </si>
  <si>
    <t>The estimated lifetime economic costs resulting from increased health care costs</t>
  </si>
  <si>
    <t>Lifetime Economic Costs from Increased Lifetime Health Care Costs</t>
  </si>
  <si>
    <t>Lifetime Economic Costs from Increased K-12 Education Costs</t>
  </si>
  <si>
    <t>The estimated lifetime economic costs resulting from increased K-12 special education and repeated grades</t>
  </si>
  <si>
    <t>Lifetime Economic Costs Accruing to the Federal Government Budget</t>
  </si>
  <si>
    <t>The estimated lifetime economic costs accruing to the federal government, from lost federal taxes and increased health and education expenditures</t>
  </si>
  <si>
    <t>Lifetime Economic Costs Accruing to State and Local Government Budgets</t>
  </si>
  <si>
    <t>The estimated lifetime economic costs accruing to the state and local governments, from lost taxes and increased health and education expenditures</t>
  </si>
  <si>
    <t>Lifetime Economic Costs Accruing to Households and Individuals</t>
  </si>
  <si>
    <t>Estimated number of children in the 2019 birth cohort with water delivered by a full or partial lead service line (LSL)</t>
  </si>
  <si>
    <t>Cost of Testing for a Lead Service Line</t>
  </si>
  <si>
    <t>Estimated cost of testing a pre-1986 home for a lead service line</t>
  </si>
  <si>
    <t>Cost of Lead Service Line Replacement</t>
  </si>
  <si>
    <t>Estimated cost of replacing a lead service line</t>
  </si>
  <si>
    <t>Pre-replacement estimated water lead concentration, in parts per billion (PPB)</t>
  </si>
  <si>
    <t>Estimated number of children in the 2019 birth cohort living in a home built prior to 1986</t>
  </si>
  <si>
    <t>Region</t>
  </si>
  <si>
    <t>Variable Units</t>
  </si>
  <si>
    <t>Number of Children Impacted by Lead Service Line Replacement</t>
  </si>
  <si>
    <t>Estimated number of lead service lines replaced for the 2019 birth cohort</t>
  </si>
  <si>
    <t>Number of Lead Service Lines Replaced</t>
  </si>
  <si>
    <t>Total number of children impacted by lead service line replacement (including future children born into a home in the next 10 years)</t>
  </si>
  <si>
    <t>Number of Home with Lead Service Lines</t>
  </si>
  <si>
    <t>Number of Homes with Lead-Based Paint Hazards</t>
  </si>
  <si>
    <t>Estimated number of children in the 2019 birth cohort in a home with lead-based paint hazards</t>
  </si>
  <si>
    <t>Cost of Testing for Lead-Based Paint Hazards</t>
  </si>
  <si>
    <t>Estimated cost of testing a pre-1978 home for lead-based paint hazards</t>
  </si>
  <si>
    <t>Cost of Lead Hazard Control</t>
  </si>
  <si>
    <t>Water Lead Concentration in PPB</t>
  </si>
  <si>
    <r>
      <t xml:space="preserve">Home Floor Dust Lead Concentration in </t>
    </r>
    <r>
      <rPr>
        <sz val="11"/>
        <color theme="1"/>
        <rFont val="Calibri"/>
        <family val="2"/>
      </rPr>
      <t>µg/sq. ft.</t>
    </r>
  </si>
  <si>
    <t>Estimated cost of a complete lead hazard control (LHC) intervention to remediate or eliminate lead-based paint hazards</t>
  </si>
  <si>
    <r>
      <t xml:space="preserve">Pre-LHC estimated home floor dust concentrations, in </t>
    </r>
    <r>
      <rPr>
        <sz val="11"/>
        <color theme="1"/>
        <rFont val="Calibri"/>
        <family val="2"/>
      </rPr>
      <t>µg per square foot</t>
    </r>
  </si>
  <si>
    <t>Parts per Billion</t>
  </si>
  <si>
    <t>Micrograms per square foot</t>
  </si>
  <si>
    <t>Number of Homes Built Prior to 1986</t>
  </si>
  <si>
    <t>Number of Homes Built Prior to 1978</t>
  </si>
  <si>
    <t>Estimated number of children in the 2019 birth cohort living in a home built prior to 1978</t>
  </si>
  <si>
    <t>Estimated number of homes receiving a lead hazard control intervention for the 2019 birth cohort</t>
  </si>
  <si>
    <t>Number of Homes Receiving a Lead Hazard Control Intervention</t>
  </si>
  <si>
    <t>Lifetime Economic Benefits of Lead Service Line Replacements</t>
  </si>
  <si>
    <t>Lifetime Economic Benefits of Lead Hazard Control Interventions</t>
  </si>
  <si>
    <t>Number of Children Impacted by Lead Hazard Control Interventions</t>
  </si>
  <si>
    <t>Total number of children impacted by lead hazard control interventions (including future children born into a home in the next 10 years)</t>
  </si>
  <si>
    <t>Estimated number of renovations for children in the 2019 birth cohort that would potentially require the use of lead safe work practices</t>
  </si>
  <si>
    <t>Additional Cost of Lead Safe Work Practices</t>
  </si>
  <si>
    <t>Estimated cost of testing for lead paint prior to a renovation event</t>
  </si>
  <si>
    <t>Cost of Testing for Lead Paint Prior to a Renovation Event</t>
  </si>
  <si>
    <t>Estimated additional cost of a renovation if lead safe work practices are required</t>
  </si>
  <si>
    <t>Increase in Blood Lead Levels Prevented by the Use of Lead Safe Work Practices</t>
  </si>
  <si>
    <t>Estimated prevented increase in blood lead levels that would result from the use of lead safe work practices</t>
  </si>
  <si>
    <t>Micrograms per deciliter</t>
  </si>
  <si>
    <t>Estimated economic benefits of the lead hazard control interventions for the region's 2019 birth cohort under the baseline assumptions</t>
  </si>
  <si>
    <t>Estimated economic benefits of replacing all lead service lines for the region's 2019 birth cohort under the baseline assumptions</t>
  </si>
  <si>
    <t>Number of Renovation Events Potentially Requiring Lead Safe Work Practices</t>
  </si>
  <si>
    <t>Lifetime Economic Benefits of Lead Safe Work Practices during Renovation Events</t>
  </si>
  <si>
    <t>Estimated economic benefits of the lead safe work practices for the region's 2019 birth cohort under the baseline assumptions</t>
  </si>
  <si>
    <t>Number of Children Impacted by Lead Safe Work Practices</t>
  </si>
  <si>
    <t>Total number of children impacted by lead safe work practices during renovation events</t>
  </si>
  <si>
    <t>Paterson, NJ</t>
  </si>
  <si>
    <r>
      <t xml:space="preserve">
</t>
    </r>
    <r>
      <rPr>
        <sz val="14"/>
        <color theme="1"/>
        <rFont val="Calibri"/>
        <family val="2"/>
        <scheme val="minor"/>
      </rPr>
      <t>Value of Lead Prevention - City and State Results Download</t>
    </r>
    <r>
      <rPr>
        <sz val="11"/>
        <color theme="1"/>
        <rFont val="Calibri"/>
        <family val="2"/>
        <scheme val="minor"/>
      </rPr>
      <t xml:space="preserve">
This file contains the current data available on </t>
    </r>
    <r>
      <rPr>
        <i/>
        <sz val="11"/>
        <color theme="1"/>
        <rFont val="Calibri"/>
        <family val="2"/>
        <scheme val="minor"/>
      </rPr>
      <t>valueofleadprevention.org</t>
    </r>
    <r>
      <rPr>
        <sz val="11"/>
        <color theme="1"/>
        <rFont val="Calibri"/>
        <family val="2"/>
        <scheme val="minor"/>
      </rPr>
      <t xml:space="preserve"> and the Altarum estimates of the economic impacts of overall childhood lead exposure, lead service line replacement, lead hazard control interventions, and enforcement of the Environmental Protection Agency's (EPA) Renovation, Repair and Painting Rule.
These data include assesments for all fifty US States and ten select cities. Economic costs and benefits are estimated only for the children born in a region during the year 2019. Costs and benefits are shown in 2019 dollars. 
Additional information on these data are available in the </t>
    </r>
    <r>
      <rPr>
        <u/>
        <sz val="11"/>
        <color theme="1"/>
        <rFont val="Calibri"/>
        <family val="2"/>
        <scheme val="minor"/>
      </rPr>
      <t>Technical Documentation</t>
    </r>
    <r>
      <rPr>
        <sz val="11"/>
        <color theme="1"/>
        <rFont val="Calibri"/>
        <family val="2"/>
        <scheme val="minor"/>
      </rPr>
      <t xml:space="preserve"> and </t>
    </r>
    <r>
      <rPr>
        <u/>
        <sz val="11"/>
        <color theme="1"/>
        <rFont val="Calibri"/>
        <family val="2"/>
        <scheme val="minor"/>
      </rPr>
      <t>Frequently Asked Questions</t>
    </r>
    <r>
      <rPr>
        <sz val="11"/>
        <color theme="1"/>
        <rFont val="Calibri"/>
        <family val="2"/>
        <scheme val="minor"/>
      </rPr>
      <t xml:space="preserve"> sections of </t>
    </r>
    <r>
      <rPr>
        <i/>
        <sz val="11"/>
        <color theme="1"/>
        <rFont val="Calibri"/>
        <family val="2"/>
        <scheme val="minor"/>
      </rPr>
      <t>valueofleadprevention.org</t>
    </r>
    <r>
      <rPr>
        <sz val="11"/>
        <color theme="1"/>
        <rFont val="Calibri"/>
        <family val="2"/>
        <scheme val="minor"/>
      </rPr>
      <t xml:space="preserve"> website.</t>
    </r>
  </si>
  <si>
    <t>The estimated lifetime economic costs accruing to individuals, households, and the private sector from decreased retained future productivity/earnings, lost QALYs, and increased health care costs</t>
  </si>
  <si>
    <t>Burden_Classrooms</t>
  </si>
  <si>
    <t>Number of Kindergarten Classrooms Above 2 µg/dL</t>
  </si>
  <si>
    <t>The estimated number of kindergarten classrooms of children in the 2019 birth cohort who will have average bloog lead levels greater than 2 ug/dL, given current blood lead levels, using data on classroom size by state</t>
  </si>
  <si>
    <t>Wage_Ratio_Carpenter</t>
  </si>
  <si>
    <t>Wage_Ratio_Plumber</t>
  </si>
  <si>
    <t>The ratio of the state/local wage for a Carpenter relative to the National Average</t>
  </si>
  <si>
    <t>The ratio of the state/local wage for a Plumber relative to the National Average</t>
  </si>
  <si>
    <t>State/Local Carpenter Relative Wage</t>
  </si>
  <si>
    <t>Percent</t>
  </si>
  <si>
    <t>State/Local Plumber Relative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</si>
</sst>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1"/>
      <color theme="1"/>
      <name val="Calibri"/>
      <family val="2"/>
    </font>
    <font>
      <i/>
      <sz val="11"/>
      <color theme="1"/>
      <name val="Calibri"/>
      <family val="2"/>
      <scheme val="minor"/>
    </font>
    <font>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29">
    <xf numFmtId="0" fontId="0" fillId="0" borderId="0" xfId="0"/>
    <xf numFmtId="0" fontId="16" fillId="0" borderId="0" xfId="0" applyFont="1"/>
    <xf numFmtId="164" fontId="0" fillId="0" borderId="0" xfId="0" applyNumberFormat="1"/>
    <xf numFmtId="2" fontId="0" fillId="0" borderId="0" xfId="0" applyNumberFormat="1"/>
    <xf numFmtId="164" fontId="0" fillId="0" borderId="0" xfId="1" applyNumberFormat="1" applyFont="1"/>
    <xf numFmtId="4" fontId="0" fillId="0" borderId="0" xfId="0" applyNumberFormat="1"/>
    <xf numFmtId="3" fontId="0" fillId="0" borderId="0" xfId="0" applyNumberFormat="1"/>
    <xf numFmtId="3" fontId="16" fillId="0" borderId="0" xfId="0" applyNumberFormat="1" applyFont="1"/>
    <xf numFmtId="43" fontId="0" fillId="0" borderId="0" xfId="43" applyFont="1"/>
    <xf numFmtId="165" fontId="0" fillId="0" borderId="0" xfId="0" applyNumberFormat="1"/>
    <xf numFmtId="0" fontId="0" fillId="33" borderId="0" xfId="0" applyFill="1"/>
    <xf numFmtId="0" fontId="0" fillId="0" borderId="0" xfId="0" applyAlignment="1">
      <alignment wrapText="1"/>
    </xf>
    <xf numFmtId="0" fontId="16" fillId="0" borderId="0" xfId="0" applyFont="1" applyAlignment="1">
      <alignment wrapText="1"/>
    </xf>
    <xf numFmtId="0" fontId="0" fillId="0" borderId="0" xfId="0" applyFont="1"/>
    <xf numFmtId="0" fontId="0" fillId="0" borderId="0" xfId="0" applyFont="1" applyAlignment="1">
      <alignment wrapText="1"/>
    </xf>
    <xf numFmtId="0" fontId="16" fillId="0" borderId="0" xfId="0" applyFont="1" applyFill="1"/>
    <xf numFmtId="3" fontId="16" fillId="0" borderId="0" xfId="0" applyNumberFormat="1" applyFont="1" applyFill="1"/>
    <xf numFmtId="164" fontId="0" fillId="0" borderId="0" xfId="0" applyNumberFormat="1" applyFill="1"/>
    <xf numFmtId="2" fontId="0" fillId="0" borderId="0" xfId="0" applyNumberFormat="1" applyFill="1"/>
    <xf numFmtId="4" fontId="0" fillId="0" borderId="0" xfId="0" applyNumberFormat="1" applyFill="1"/>
    <xf numFmtId="0" fontId="0" fillId="0" borderId="0" xfId="0" applyFill="1"/>
    <xf numFmtId="43" fontId="0" fillId="0" borderId="0" xfId="43" applyFont="1" applyFill="1"/>
    <xf numFmtId="165" fontId="0" fillId="0" borderId="0" xfId="0" applyNumberFormat="1" applyFill="1"/>
    <xf numFmtId="9" fontId="0" fillId="0" borderId="0" xfId="1" applyFont="1"/>
    <xf numFmtId="9" fontId="0" fillId="0" borderId="0" xfId="1" applyFont="1" applyFill="1"/>
    <xf numFmtId="9" fontId="0" fillId="0" borderId="0" xfId="1" quotePrefix="1" applyFont="1"/>
    <xf numFmtId="0" fontId="0" fillId="0" borderId="0" xfId="0" applyAlignment="1">
      <alignment horizontal="center" vertical="top" wrapText="1"/>
    </xf>
    <xf numFmtId="0" fontId="16" fillId="0" borderId="0" xfId="0" applyFont="1" applyAlignment="1">
      <alignment horizontal="center"/>
    </xf>
    <xf numFmtId="0" fontId="0" fillId="0" borderId="0" xfId="0"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orwin Rhyan" id="{8C4BF026-5F48-4CDF-9D19-949666AF5E7B}" userId="S::Corwin.Rhyan@Altarum.org::d72f1877-7232-4709-b6ff-a494a9b448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56" dT="2022-03-25T20:29:09.41" personId="{8C4BF026-5F48-4CDF-9D19-949666AF5E7B}" id="{18572D5E-F7AA-420F-914A-4768F1CD512D}">
    <text>set to zero because of Michigan's existing proactive LSL identification laws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6CA8-56AB-4E27-94C6-7F17526C733D}">
  <sheetPr codeName="Sheet1"/>
  <dimension ref="A1:AW50"/>
  <sheetViews>
    <sheetView workbookViewId="0">
      <pane ySplit="13" topLeftCell="A14" activePane="bottomLeft" state="frozen"/>
      <selection pane="bottomLeft" sqref="A1:D9"/>
    </sheetView>
  </sheetViews>
  <sheetFormatPr defaultRowHeight="15" x14ac:dyDescent="0.25"/>
  <cols>
    <col min="1" max="1" width="27.85546875" bestFit="1" customWidth="1"/>
    <col min="2" max="2" width="45.28515625" bestFit="1" customWidth="1"/>
    <col min="3" max="3" width="46.28515625" style="11" customWidth="1"/>
    <col min="4" max="4" width="18.28515625" bestFit="1" customWidth="1"/>
    <col min="5" max="49" width="8.85546875" style="10"/>
  </cols>
  <sheetData>
    <row r="1" spans="1:4" ht="19.899999999999999" customHeight="1" x14ac:dyDescent="0.25">
      <c r="A1" s="26" t="s">
        <v>172</v>
      </c>
      <c r="B1" s="26"/>
      <c r="C1" s="26"/>
      <c r="D1" s="26"/>
    </row>
    <row r="2" spans="1:4" ht="19.899999999999999" customHeight="1" x14ac:dyDescent="0.25">
      <c r="A2" s="26"/>
      <c r="B2" s="26"/>
      <c r="C2" s="26"/>
      <c r="D2" s="26"/>
    </row>
    <row r="3" spans="1:4" ht="19.899999999999999" customHeight="1" x14ac:dyDescent="0.25">
      <c r="A3" s="26"/>
      <c r="B3" s="26"/>
      <c r="C3" s="26"/>
      <c r="D3" s="26"/>
    </row>
    <row r="4" spans="1:4" ht="19.899999999999999" customHeight="1" x14ac:dyDescent="0.25">
      <c r="A4" s="26"/>
      <c r="B4" s="26"/>
      <c r="C4" s="26"/>
      <c r="D4" s="26"/>
    </row>
    <row r="5" spans="1:4" ht="19.899999999999999" customHeight="1" x14ac:dyDescent="0.25">
      <c r="A5" s="26"/>
      <c r="B5" s="26"/>
      <c r="C5" s="26"/>
      <c r="D5" s="26"/>
    </row>
    <row r="6" spans="1:4" ht="19.899999999999999" customHeight="1" x14ac:dyDescent="0.25">
      <c r="A6" s="26"/>
      <c r="B6" s="26"/>
      <c r="C6" s="26"/>
      <c r="D6" s="26"/>
    </row>
    <row r="7" spans="1:4" ht="19.899999999999999" customHeight="1" x14ac:dyDescent="0.25">
      <c r="A7" s="26"/>
      <c r="B7" s="26"/>
      <c r="C7" s="26"/>
      <c r="D7" s="26"/>
    </row>
    <row r="8" spans="1:4" ht="19.899999999999999" customHeight="1" x14ac:dyDescent="0.25">
      <c r="A8" s="26"/>
      <c r="B8" s="26"/>
      <c r="C8" s="26"/>
      <c r="D8" s="26"/>
    </row>
    <row r="9" spans="1:4" ht="32.25" customHeight="1" x14ac:dyDescent="0.25">
      <c r="A9" s="26"/>
      <c r="B9" s="26"/>
      <c r="C9" s="26"/>
      <c r="D9" s="26"/>
    </row>
    <row r="10" spans="1:4" ht="7.9" customHeight="1" x14ac:dyDescent="0.25">
      <c r="A10" s="28"/>
      <c r="B10" s="28"/>
      <c r="C10" s="28"/>
      <c r="D10" s="28"/>
    </row>
    <row r="11" spans="1:4" x14ac:dyDescent="0.25">
      <c r="A11" s="27" t="s">
        <v>92</v>
      </c>
      <c r="B11" s="27"/>
      <c r="C11" s="27"/>
      <c r="D11" s="27"/>
    </row>
    <row r="12" spans="1:4" ht="7.15" customHeight="1" x14ac:dyDescent="0.25">
      <c r="A12" s="28"/>
      <c r="B12" s="28"/>
      <c r="C12" s="28"/>
      <c r="D12" s="28"/>
    </row>
    <row r="13" spans="1:4" x14ac:dyDescent="0.25">
      <c r="A13" s="1" t="s">
        <v>93</v>
      </c>
      <c r="B13" s="1" t="s">
        <v>94</v>
      </c>
      <c r="C13" s="12" t="s">
        <v>95</v>
      </c>
      <c r="D13" s="1" t="s">
        <v>130</v>
      </c>
    </row>
    <row r="14" spans="1:4" x14ac:dyDescent="0.25">
      <c r="A14" s="13" t="s">
        <v>129</v>
      </c>
      <c r="B14" s="13" t="s">
        <v>103</v>
      </c>
      <c r="C14" s="14" t="s">
        <v>110</v>
      </c>
      <c r="D14" s="13" t="s">
        <v>105</v>
      </c>
    </row>
    <row r="15" spans="1:4" x14ac:dyDescent="0.25">
      <c r="A15" s="13" t="s">
        <v>91</v>
      </c>
      <c r="B15" s="13" t="s">
        <v>91</v>
      </c>
      <c r="C15" s="14" t="s">
        <v>104</v>
      </c>
      <c r="D15" s="13" t="s">
        <v>97</v>
      </c>
    </row>
    <row r="16" spans="1:4" ht="60" x14ac:dyDescent="0.25">
      <c r="A16" s="2" t="s">
        <v>1</v>
      </c>
      <c r="B16" t="s">
        <v>96</v>
      </c>
      <c r="C16" s="11" t="s">
        <v>99</v>
      </c>
      <c r="D16" t="s">
        <v>102</v>
      </c>
    </row>
    <row r="17" spans="1:4" ht="60" x14ac:dyDescent="0.25">
      <c r="A17" t="s">
        <v>2</v>
      </c>
      <c r="B17" t="s">
        <v>98</v>
      </c>
      <c r="C17" s="11" t="s">
        <v>100</v>
      </c>
      <c r="D17" t="s">
        <v>97</v>
      </c>
    </row>
    <row r="18" spans="1:4" ht="75" x14ac:dyDescent="0.25">
      <c r="A18" t="s">
        <v>174</v>
      </c>
      <c r="B18" t="s">
        <v>175</v>
      </c>
      <c r="C18" s="11" t="s">
        <v>176</v>
      </c>
      <c r="D18" t="s">
        <v>97</v>
      </c>
    </row>
    <row r="19" spans="1:4" ht="60" x14ac:dyDescent="0.25">
      <c r="A19" t="s">
        <v>3</v>
      </c>
      <c r="B19" t="s">
        <v>101</v>
      </c>
      <c r="C19" s="11" t="s">
        <v>108</v>
      </c>
      <c r="D19" t="s">
        <v>107</v>
      </c>
    </row>
    <row r="20" spans="1:4" ht="30" x14ac:dyDescent="0.25">
      <c r="A20" t="s">
        <v>4</v>
      </c>
      <c r="B20" t="s">
        <v>106</v>
      </c>
      <c r="C20" s="11" t="s">
        <v>111</v>
      </c>
      <c r="D20" t="s">
        <v>107</v>
      </c>
    </row>
    <row r="21" spans="1:4" ht="30" x14ac:dyDescent="0.25">
      <c r="A21" t="s">
        <v>5</v>
      </c>
      <c r="B21" t="s">
        <v>109</v>
      </c>
      <c r="C21" s="11" t="s">
        <v>112</v>
      </c>
      <c r="D21" t="s">
        <v>107</v>
      </c>
    </row>
    <row r="22" spans="1:4" ht="30" x14ac:dyDescent="0.25">
      <c r="A22" t="s">
        <v>6</v>
      </c>
      <c r="B22" s="11" t="s">
        <v>114</v>
      </c>
      <c r="C22" s="11" t="s">
        <v>113</v>
      </c>
      <c r="D22" t="s">
        <v>107</v>
      </c>
    </row>
    <row r="23" spans="1:4" ht="45" x14ac:dyDescent="0.25">
      <c r="A23" t="s">
        <v>7</v>
      </c>
      <c r="B23" s="11" t="s">
        <v>115</v>
      </c>
      <c r="C23" s="11" t="s">
        <v>116</v>
      </c>
      <c r="D23" t="s">
        <v>107</v>
      </c>
    </row>
    <row r="24" spans="1:4" ht="60" x14ac:dyDescent="0.25">
      <c r="A24" t="s">
        <v>8</v>
      </c>
      <c r="B24" s="11" t="s">
        <v>117</v>
      </c>
      <c r="C24" s="11" t="s">
        <v>118</v>
      </c>
      <c r="D24" t="s">
        <v>107</v>
      </c>
    </row>
    <row r="25" spans="1:4" ht="60" x14ac:dyDescent="0.25">
      <c r="A25" t="s">
        <v>9</v>
      </c>
      <c r="B25" s="11" t="s">
        <v>119</v>
      </c>
      <c r="C25" s="11" t="s">
        <v>120</v>
      </c>
      <c r="D25" t="s">
        <v>107</v>
      </c>
    </row>
    <row r="26" spans="1:4" ht="75" x14ac:dyDescent="0.25">
      <c r="A26" t="s">
        <v>10</v>
      </c>
      <c r="B26" s="11" t="s">
        <v>121</v>
      </c>
      <c r="C26" s="11" t="s">
        <v>173</v>
      </c>
      <c r="D26" t="s">
        <v>107</v>
      </c>
    </row>
    <row r="27" spans="1:4" ht="45" x14ac:dyDescent="0.25">
      <c r="A27" t="s">
        <v>11</v>
      </c>
      <c r="B27" s="11" t="s">
        <v>135</v>
      </c>
      <c r="C27" s="11" t="s">
        <v>122</v>
      </c>
      <c r="D27" t="s">
        <v>97</v>
      </c>
    </row>
    <row r="28" spans="1:4" ht="30" x14ac:dyDescent="0.25">
      <c r="A28" t="s">
        <v>12</v>
      </c>
      <c r="B28" s="11" t="s">
        <v>123</v>
      </c>
      <c r="C28" s="11" t="s">
        <v>124</v>
      </c>
      <c r="D28" t="s">
        <v>107</v>
      </c>
    </row>
    <row r="29" spans="1:4" x14ac:dyDescent="0.25">
      <c r="A29" t="s">
        <v>13</v>
      </c>
      <c r="B29" s="11" t="s">
        <v>125</v>
      </c>
      <c r="C29" s="11" t="s">
        <v>126</v>
      </c>
      <c r="D29" t="s">
        <v>107</v>
      </c>
    </row>
    <row r="30" spans="1:4" ht="30" x14ac:dyDescent="0.25">
      <c r="A30" t="s">
        <v>14</v>
      </c>
      <c r="B30" s="11" t="s">
        <v>141</v>
      </c>
      <c r="C30" s="11" t="s">
        <v>127</v>
      </c>
      <c r="D30" t="s">
        <v>145</v>
      </c>
    </row>
    <row r="31" spans="1:4" ht="30" x14ac:dyDescent="0.25">
      <c r="A31" t="s">
        <v>15</v>
      </c>
      <c r="B31" s="11" t="s">
        <v>147</v>
      </c>
      <c r="C31" s="11" t="s">
        <v>128</v>
      </c>
      <c r="D31" t="s">
        <v>97</v>
      </c>
    </row>
    <row r="32" spans="1:4" ht="30" x14ac:dyDescent="0.25">
      <c r="A32" t="s">
        <v>16</v>
      </c>
      <c r="B32" s="11" t="s">
        <v>133</v>
      </c>
      <c r="C32" s="11" t="s">
        <v>132</v>
      </c>
      <c r="D32" t="s">
        <v>97</v>
      </c>
    </row>
    <row r="33" spans="1:4" ht="45" x14ac:dyDescent="0.25">
      <c r="A33" t="s">
        <v>17</v>
      </c>
      <c r="B33" s="11" t="s">
        <v>152</v>
      </c>
      <c r="C33" s="11" t="s">
        <v>165</v>
      </c>
      <c r="D33" t="s">
        <v>107</v>
      </c>
    </row>
    <row r="34" spans="1:4" ht="45" x14ac:dyDescent="0.25">
      <c r="A34" t="s">
        <v>18</v>
      </c>
      <c r="B34" s="11" t="s">
        <v>131</v>
      </c>
      <c r="C34" s="11" t="s">
        <v>134</v>
      </c>
      <c r="D34" t="s">
        <v>97</v>
      </c>
    </row>
    <row r="35" spans="1:4" ht="30" x14ac:dyDescent="0.25">
      <c r="A35" t="s">
        <v>19</v>
      </c>
      <c r="B35" s="11" t="s">
        <v>136</v>
      </c>
      <c r="C35" s="11" t="s">
        <v>137</v>
      </c>
      <c r="D35" t="s">
        <v>97</v>
      </c>
    </row>
    <row r="36" spans="1:4" ht="30" x14ac:dyDescent="0.25">
      <c r="A36" t="s">
        <v>20</v>
      </c>
      <c r="B36" s="11" t="s">
        <v>138</v>
      </c>
      <c r="C36" s="11" t="s">
        <v>139</v>
      </c>
      <c r="D36" t="s">
        <v>107</v>
      </c>
    </row>
    <row r="37" spans="1:4" ht="45" x14ac:dyDescent="0.25">
      <c r="A37" t="s">
        <v>21</v>
      </c>
      <c r="B37" s="11" t="s">
        <v>140</v>
      </c>
      <c r="C37" s="11" t="s">
        <v>143</v>
      </c>
      <c r="D37" t="s">
        <v>107</v>
      </c>
    </row>
    <row r="38" spans="1:4" ht="30" x14ac:dyDescent="0.25">
      <c r="A38" t="s">
        <v>22</v>
      </c>
      <c r="B38" s="11" t="s">
        <v>142</v>
      </c>
      <c r="C38" s="11" t="s">
        <v>144</v>
      </c>
      <c r="D38" s="11" t="s">
        <v>146</v>
      </c>
    </row>
    <row r="39" spans="1:4" ht="30" x14ac:dyDescent="0.25">
      <c r="A39" t="s">
        <v>23</v>
      </c>
      <c r="B39" s="11" t="s">
        <v>148</v>
      </c>
      <c r="C39" s="11" t="s">
        <v>149</v>
      </c>
      <c r="D39" t="s">
        <v>97</v>
      </c>
    </row>
    <row r="40" spans="1:4" ht="45" x14ac:dyDescent="0.25">
      <c r="A40" t="s">
        <v>24</v>
      </c>
      <c r="B40" s="11" t="s">
        <v>151</v>
      </c>
      <c r="C40" s="11" t="s">
        <v>150</v>
      </c>
      <c r="D40" t="s">
        <v>97</v>
      </c>
    </row>
    <row r="41" spans="1:4" ht="45" x14ac:dyDescent="0.25">
      <c r="A41" t="s">
        <v>25</v>
      </c>
      <c r="B41" s="11" t="s">
        <v>153</v>
      </c>
      <c r="C41" s="11" t="s">
        <v>164</v>
      </c>
      <c r="D41" t="s">
        <v>107</v>
      </c>
    </row>
    <row r="42" spans="1:4" ht="45" x14ac:dyDescent="0.25">
      <c r="A42" t="s">
        <v>26</v>
      </c>
      <c r="B42" s="11" t="s">
        <v>154</v>
      </c>
      <c r="C42" s="11" t="s">
        <v>155</v>
      </c>
      <c r="D42" t="s">
        <v>97</v>
      </c>
    </row>
    <row r="43" spans="1:4" ht="45" x14ac:dyDescent="0.25">
      <c r="A43" t="s">
        <v>27</v>
      </c>
      <c r="B43" s="11" t="s">
        <v>166</v>
      </c>
      <c r="C43" s="11" t="s">
        <v>156</v>
      </c>
      <c r="D43" t="s">
        <v>97</v>
      </c>
    </row>
    <row r="44" spans="1:4" ht="30" x14ac:dyDescent="0.25">
      <c r="A44" t="s">
        <v>28</v>
      </c>
      <c r="B44" s="11" t="s">
        <v>159</v>
      </c>
      <c r="C44" s="11" t="s">
        <v>158</v>
      </c>
      <c r="D44" t="s">
        <v>107</v>
      </c>
    </row>
    <row r="45" spans="1:4" ht="30" x14ac:dyDescent="0.25">
      <c r="A45" t="s">
        <v>29</v>
      </c>
      <c r="B45" s="11" t="s">
        <v>157</v>
      </c>
      <c r="C45" s="11" t="s">
        <v>160</v>
      </c>
      <c r="D45" t="s">
        <v>107</v>
      </c>
    </row>
    <row r="46" spans="1:4" ht="42.6" customHeight="1" x14ac:dyDescent="0.25">
      <c r="A46" t="s">
        <v>30</v>
      </c>
      <c r="B46" s="11" t="s">
        <v>161</v>
      </c>
      <c r="C46" s="11" t="s">
        <v>162</v>
      </c>
      <c r="D46" s="11" t="s">
        <v>163</v>
      </c>
    </row>
    <row r="47" spans="1:4" ht="45" x14ac:dyDescent="0.25">
      <c r="A47" t="s">
        <v>31</v>
      </c>
      <c r="B47" s="11" t="s">
        <v>167</v>
      </c>
      <c r="C47" s="11" t="s">
        <v>168</v>
      </c>
      <c r="D47" t="s">
        <v>107</v>
      </c>
    </row>
    <row r="48" spans="1:4" ht="30" x14ac:dyDescent="0.25">
      <c r="A48" t="s">
        <v>32</v>
      </c>
      <c r="B48" s="11" t="s">
        <v>169</v>
      </c>
      <c r="C48" s="11" t="s">
        <v>170</v>
      </c>
      <c r="D48" t="s">
        <v>97</v>
      </c>
    </row>
    <row r="49" spans="1:4" ht="30" x14ac:dyDescent="0.25">
      <c r="A49" t="s">
        <v>177</v>
      </c>
      <c r="B49" s="11" t="s">
        <v>181</v>
      </c>
      <c r="C49" s="11" t="s">
        <v>179</v>
      </c>
      <c r="D49" t="s">
        <v>182</v>
      </c>
    </row>
    <row r="50" spans="1:4" ht="30" x14ac:dyDescent="0.25">
      <c r="A50" t="s">
        <v>178</v>
      </c>
      <c r="B50" s="11" t="s">
        <v>183</v>
      </c>
      <c r="C50" s="11" t="s">
        <v>180</v>
      </c>
      <c r="D50" t="s">
        <v>182</v>
      </c>
    </row>
  </sheetData>
  <mergeCells count="4">
    <mergeCell ref="A1:D9"/>
    <mergeCell ref="A11:D11"/>
    <mergeCell ref="A10:D10"/>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X63"/>
  <sheetViews>
    <sheetView tabSelected="1" zoomScaleNormal="100" workbookViewId="0">
      <pane xSplit="1" ySplit="1" topLeftCell="B35" activePane="bottomRight" state="frozen"/>
      <selection pane="topRight" activeCell="B1" sqref="B1"/>
      <selection pane="bottomLeft" activeCell="A2" sqref="A2"/>
      <selection pane="bottomRight" activeCell="E54" sqref="E54"/>
    </sheetView>
  </sheetViews>
  <sheetFormatPr defaultRowHeight="15" x14ac:dyDescent="0.25"/>
  <cols>
    <col min="1" max="1" width="18.7109375" bestFit="1" customWidth="1"/>
    <col min="2" max="2" width="18.7109375" customWidth="1"/>
    <col min="3" max="3" width="22.140625" style="2" bestFit="1" customWidth="1"/>
    <col min="4" max="5" width="22.5703125" bestFit="1" customWidth="1"/>
    <col min="6" max="6" width="16.85546875" bestFit="1" customWidth="1"/>
    <col min="7" max="7" width="20" bestFit="1" customWidth="1"/>
    <col min="8" max="8" width="18" bestFit="1" customWidth="1"/>
    <col min="9" max="9" width="18.42578125" bestFit="1" customWidth="1"/>
    <col min="10" max="10" width="21.42578125" bestFit="1" customWidth="1"/>
    <col min="11" max="11" width="19.28515625" bestFit="1" customWidth="1"/>
    <col min="12" max="12" width="21.7109375" bestFit="1" customWidth="1"/>
    <col min="13" max="13" width="28.7109375" bestFit="1" customWidth="1"/>
    <col min="14" max="14" width="16.140625" bestFit="1" customWidth="1"/>
    <col min="15" max="15" width="21.140625" bestFit="1" customWidth="1"/>
    <col min="16" max="16" width="20.140625" bestFit="1" customWidth="1"/>
    <col min="17" max="17" width="16.85546875" bestFit="1" customWidth="1"/>
    <col min="18" max="18" width="16" bestFit="1" customWidth="1"/>
    <col min="19" max="19" width="13.7109375" bestFit="1" customWidth="1"/>
    <col min="20" max="20" width="21" bestFit="1" customWidth="1"/>
    <col min="21" max="21" width="21.140625" bestFit="1" customWidth="1"/>
    <col min="22" max="22" width="20.28515625" bestFit="1" customWidth="1"/>
    <col min="23" max="23" width="21.85546875" bestFit="1" customWidth="1"/>
    <col min="24" max="24" width="21.42578125" bestFit="1" customWidth="1"/>
    <col min="25" max="25" width="18.140625" bestFit="1" customWidth="1"/>
    <col min="26" max="26" width="16.5703125" bestFit="1" customWidth="1"/>
    <col min="27" max="27" width="16" bestFit="1" customWidth="1"/>
    <col min="28" max="28" width="21.7109375" bestFit="1" customWidth="1"/>
    <col min="29" max="29" width="21.85546875" bestFit="1" customWidth="1"/>
    <col min="30" max="30" width="10.85546875" bestFit="1" customWidth="1"/>
    <col min="31" max="31" width="22" bestFit="1" customWidth="1"/>
    <col min="32" max="32" width="23.140625" bestFit="1" customWidth="1"/>
    <col min="33" max="33" width="17" bestFit="1" customWidth="1"/>
    <col min="34" max="34" width="21.85546875" bestFit="1" customWidth="1"/>
    <col min="35" max="35" width="22" bestFit="1" customWidth="1"/>
    <col min="36" max="36" width="21.85546875" style="23" bestFit="1" customWidth="1"/>
    <col min="37" max="37" width="20.42578125" style="23" bestFit="1" customWidth="1"/>
    <col min="38" max="38" width="10.28515625" bestFit="1" customWidth="1"/>
    <col min="45" max="45" width="12" bestFit="1" customWidth="1"/>
    <col min="48" max="48" width="10.28515625" bestFit="1" customWidth="1"/>
    <col min="49" max="49" width="10.5703125" bestFit="1" customWidth="1"/>
    <col min="50" max="50" width="10.28515625" bestFit="1" customWidth="1"/>
  </cols>
  <sheetData>
    <row r="1" spans="1:50" x14ac:dyDescent="0.25">
      <c r="A1" t="s">
        <v>129</v>
      </c>
      <c r="B1" t="s">
        <v>91</v>
      </c>
      <c r="C1" s="2" t="s">
        <v>1</v>
      </c>
      <c r="D1" t="s">
        <v>2</v>
      </c>
      <c r="E1" t="s">
        <v>174</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c r="AG1" t="s">
        <v>30</v>
      </c>
      <c r="AH1" t="s">
        <v>31</v>
      </c>
      <c r="AI1" t="s">
        <v>32</v>
      </c>
      <c r="AJ1" s="23" t="s">
        <v>177</v>
      </c>
      <c r="AK1" s="23" t="s">
        <v>178</v>
      </c>
    </row>
    <row r="2" spans="1:50" x14ac:dyDescent="0.25">
      <c r="A2" s="1" t="s">
        <v>33</v>
      </c>
      <c r="B2" s="7">
        <v>58389</v>
      </c>
      <c r="C2" s="4">
        <v>9.0599792182642247E-2</v>
      </c>
      <c r="D2" s="3">
        <v>5290.0312657522982</v>
      </c>
      <c r="E2" s="3">
        <v>265.8307168719748</v>
      </c>
      <c r="F2" s="3">
        <v>1013.02</v>
      </c>
      <c r="G2" s="3">
        <v>880.03</v>
      </c>
      <c r="H2" s="3">
        <v>56</v>
      </c>
      <c r="I2" s="3">
        <v>51.57</v>
      </c>
      <c r="J2" s="3">
        <v>25.419505353751699</v>
      </c>
      <c r="K2" s="3">
        <v>314.74</v>
      </c>
      <c r="L2" s="3">
        <v>163.71</v>
      </c>
      <c r="M2" s="3">
        <v>534.56999999999994</v>
      </c>
      <c r="N2" s="3">
        <v>2724.5144731712185</v>
      </c>
      <c r="O2" s="3">
        <v>175</v>
      </c>
      <c r="P2" s="3">
        <v>5213.9963167587484</v>
      </c>
      <c r="Q2">
        <v>11.4</v>
      </c>
      <c r="R2" s="3">
        <v>31888.251530190384</v>
      </c>
      <c r="S2" s="3">
        <v>2724.5144731712185</v>
      </c>
      <c r="T2" s="3">
        <v>23.057803461524365</v>
      </c>
      <c r="U2" s="3">
        <v>3437.8276388080471</v>
      </c>
      <c r="V2" s="3">
        <v>11174.730836786213</v>
      </c>
      <c r="W2" s="3">
        <v>1000</v>
      </c>
      <c r="X2" s="3">
        <v>7228.8884038199176</v>
      </c>
      <c r="Y2" s="3">
        <v>20</v>
      </c>
      <c r="Z2" s="3">
        <v>24952.643273009355</v>
      </c>
      <c r="AA2" s="3">
        <v>11174.730836786213</v>
      </c>
      <c r="AB2" s="3">
        <v>129.1540361376905</v>
      </c>
      <c r="AC2" s="3">
        <v>14275.390659535693</v>
      </c>
      <c r="AD2" s="3">
        <v>48523.329333808397</v>
      </c>
      <c r="AE2" s="3">
        <v>10</v>
      </c>
      <c r="AF2" s="3">
        <v>264.01309686221009</v>
      </c>
      <c r="AG2" s="3">
        <v>1.08</v>
      </c>
      <c r="AH2">
        <v>41.63000000000001</v>
      </c>
      <c r="AI2" s="3">
        <v>2326.9142021439934</v>
      </c>
      <c r="AJ2" s="23">
        <v>0.79035925420645747</v>
      </c>
      <c r="AK2" s="23">
        <v>0.78166564354409662</v>
      </c>
      <c r="AL2" s="8"/>
      <c r="AM2" s="9"/>
      <c r="AN2" s="9"/>
      <c r="AO2" s="9"/>
      <c r="AP2" s="9"/>
      <c r="AQ2" s="9"/>
      <c r="AR2" s="9"/>
      <c r="AS2" s="9"/>
      <c r="AT2" s="9"/>
      <c r="AU2" s="9"/>
      <c r="AV2" s="8"/>
      <c r="AW2" s="8"/>
      <c r="AX2" s="8"/>
    </row>
    <row r="3" spans="1:50" x14ac:dyDescent="0.25">
      <c r="A3" s="1" t="s">
        <v>34</v>
      </c>
      <c r="B3" s="7">
        <v>11163</v>
      </c>
      <c r="C3" s="4">
        <v>5.1256883368012485E-2</v>
      </c>
      <c r="D3" s="3">
        <v>572.18058903712335</v>
      </c>
      <c r="E3" s="3">
        <v>26.489842085052004</v>
      </c>
      <c r="F3" s="3">
        <v>218.14</v>
      </c>
      <c r="G3" s="3">
        <v>204.05</v>
      </c>
      <c r="H3" s="3">
        <v>6.5799999999999992</v>
      </c>
      <c r="I3" s="3">
        <v>2.9400000000000004</v>
      </c>
      <c r="J3" s="3">
        <v>4.5722070090471281</v>
      </c>
      <c r="K3" s="3">
        <v>64</v>
      </c>
      <c r="L3" s="3">
        <v>21.55</v>
      </c>
      <c r="M3">
        <v>132.58999999999997</v>
      </c>
      <c r="N3" s="3">
        <v>205.94107794509128</v>
      </c>
      <c r="O3" s="3">
        <v>175</v>
      </c>
      <c r="P3" s="3">
        <v>7688.3977900552472</v>
      </c>
      <c r="Q3">
        <v>11.4</v>
      </c>
      <c r="R3" s="3">
        <v>6167.0659531596029</v>
      </c>
      <c r="S3" s="3">
        <v>205.94107794509128</v>
      </c>
      <c r="T3" s="3">
        <v>2.5488086201795594</v>
      </c>
      <c r="U3" s="3">
        <v>279.93938655034231</v>
      </c>
      <c r="V3" s="3">
        <v>1242.9128945969619</v>
      </c>
      <c r="W3" s="3">
        <v>1000</v>
      </c>
      <c r="X3" s="3">
        <v>9692.6668485675327</v>
      </c>
      <c r="Y3" s="3">
        <v>20</v>
      </c>
      <c r="Z3" s="3">
        <v>3859.4619418550751</v>
      </c>
      <c r="AA3" s="3">
        <v>1242.9128945969619</v>
      </c>
      <c r="AB3" s="3">
        <v>21.467280496153169</v>
      </c>
      <c r="AC3" s="3">
        <v>1720.2978122050342</v>
      </c>
      <c r="AD3" s="3">
        <v>5397.0223174619523</v>
      </c>
      <c r="AE3" s="3">
        <v>10</v>
      </c>
      <c r="AF3" s="3">
        <v>353.99508867667123</v>
      </c>
      <c r="AG3" s="3">
        <v>1.08</v>
      </c>
      <c r="AH3">
        <v>6.19</v>
      </c>
      <c r="AI3" s="3">
        <v>258.81175204192539</v>
      </c>
      <c r="AJ3" s="23">
        <v>1.286948613005912</v>
      </c>
      <c r="AK3" s="23">
        <v>1.4689993861264576</v>
      </c>
      <c r="AL3" s="8"/>
      <c r="AM3" s="9"/>
      <c r="AN3" s="9"/>
      <c r="AO3" s="9"/>
      <c r="AP3" s="9"/>
      <c r="AQ3" s="9"/>
      <c r="AR3" s="9"/>
      <c r="AS3" s="9"/>
      <c r="AT3" s="9"/>
      <c r="AU3" s="9"/>
      <c r="AV3" s="8"/>
      <c r="AW3" s="8"/>
      <c r="AX3" s="8"/>
    </row>
    <row r="4" spans="1:50" x14ac:dyDescent="0.25">
      <c r="A4" s="1" t="s">
        <v>35</v>
      </c>
      <c r="B4" s="7">
        <v>85634</v>
      </c>
      <c r="C4" s="4">
        <v>6.6979053467372207E-2</v>
      </c>
      <c r="D4" s="3">
        <v>5735.6842646249515</v>
      </c>
      <c r="E4" s="3">
        <v>239.98678931485153</v>
      </c>
      <c r="F4" s="3">
        <v>1496.55</v>
      </c>
      <c r="G4" s="3">
        <v>1344.65</v>
      </c>
      <c r="H4" s="3">
        <v>53.550000000000004</v>
      </c>
      <c r="I4" s="3">
        <v>62.34</v>
      </c>
      <c r="J4" s="3">
        <v>35.999092938329305</v>
      </c>
      <c r="K4" s="3">
        <v>450.05</v>
      </c>
      <c r="L4" s="3">
        <v>207.30999999999997</v>
      </c>
      <c r="M4">
        <v>839.19</v>
      </c>
      <c r="N4" s="3">
        <v>535.47264426207062</v>
      </c>
      <c r="O4" s="3">
        <v>175</v>
      </c>
      <c r="P4" s="3">
        <v>5690.6077348066301</v>
      </c>
      <c r="Q4">
        <v>11.4</v>
      </c>
      <c r="R4" s="3">
        <v>37716.241613353792</v>
      </c>
      <c r="S4" s="3">
        <v>535.47264426207062</v>
      </c>
      <c r="T4" s="3">
        <v>5.1517046077734534</v>
      </c>
      <c r="U4" s="3">
        <v>690.32762025350826</v>
      </c>
      <c r="V4" s="3">
        <v>9287.222537070149</v>
      </c>
      <c r="W4" s="3">
        <v>1000</v>
      </c>
      <c r="X4" s="3">
        <v>7618.0841746248288</v>
      </c>
      <c r="Y4" s="3">
        <v>20</v>
      </c>
      <c r="Z4" s="3">
        <v>25408.930823575818</v>
      </c>
      <c r="AA4" s="3">
        <v>9287.222537070149</v>
      </c>
      <c r="AB4" s="3">
        <v>122.77273823324083</v>
      </c>
      <c r="AC4" s="3">
        <v>12146.020182266224</v>
      </c>
      <c r="AD4" s="3">
        <v>40327.321019592964</v>
      </c>
      <c r="AE4" s="3">
        <v>10</v>
      </c>
      <c r="AF4" s="3">
        <v>278.22728512960435</v>
      </c>
      <c r="AG4" s="3">
        <v>1.08</v>
      </c>
      <c r="AH4">
        <v>38.380000000000003</v>
      </c>
      <c r="AI4" s="3">
        <v>1933.8783488941172</v>
      </c>
      <c r="AJ4" s="23">
        <v>0.86880400181900852</v>
      </c>
      <c r="AK4" s="23">
        <v>0.91405770411295273</v>
      </c>
      <c r="AL4" s="8"/>
      <c r="AM4" s="9"/>
      <c r="AN4" s="9"/>
      <c r="AO4" s="9"/>
      <c r="AP4" s="9"/>
      <c r="AQ4" s="9"/>
      <c r="AR4" s="9"/>
      <c r="AS4" s="9"/>
      <c r="AT4" s="9"/>
      <c r="AU4" s="9"/>
      <c r="AV4" s="8"/>
      <c r="AW4" s="8"/>
      <c r="AX4" s="8"/>
    </row>
    <row r="5" spans="1:50" x14ac:dyDescent="0.25">
      <c r="A5" s="1" t="s">
        <v>36</v>
      </c>
      <c r="B5" s="7">
        <v>38236</v>
      </c>
      <c r="C5" s="4">
        <v>7.9091215422205541E-2</v>
      </c>
      <c r="D5" s="3">
        <v>3024.1317128834512</v>
      </c>
      <c r="E5" s="3">
        <v>148.24175063154175</v>
      </c>
      <c r="F5" s="3">
        <v>637.70000000000005</v>
      </c>
      <c r="G5" s="3">
        <v>555.95000000000005</v>
      </c>
      <c r="H5" s="3">
        <v>34.650000000000006</v>
      </c>
      <c r="I5" s="3">
        <v>30.77</v>
      </c>
      <c r="J5" s="3">
        <v>16.33493137423611</v>
      </c>
      <c r="K5" s="3">
        <v>197.70000000000002</v>
      </c>
      <c r="L5" s="3">
        <v>113.29</v>
      </c>
      <c r="M5">
        <v>326.70999999999998</v>
      </c>
      <c r="N5" s="3">
        <v>1842.5563485553826</v>
      </c>
      <c r="O5" s="3">
        <v>175</v>
      </c>
      <c r="P5" s="3">
        <v>5208.1031307550638</v>
      </c>
      <c r="Q5">
        <v>11.4</v>
      </c>
      <c r="R5" s="3">
        <v>20614.026140813297</v>
      </c>
      <c r="S5" s="3">
        <v>1842.5563485553826</v>
      </c>
      <c r="T5" s="3">
        <v>15.96104012323767</v>
      </c>
      <c r="U5" s="3">
        <v>2362.5735654260789</v>
      </c>
      <c r="V5" s="3">
        <v>6861.2399563493127</v>
      </c>
      <c r="W5" s="3">
        <v>1000</v>
      </c>
      <c r="X5" s="3">
        <v>6858.8703956343797</v>
      </c>
      <c r="Y5" s="3">
        <v>20</v>
      </c>
      <c r="Z5" s="3">
        <v>15820.728819656906</v>
      </c>
      <c r="AA5" s="3">
        <v>6861.2399563493127</v>
      </c>
      <c r="AB5" s="3">
        <v>81.332129310737287</v>
      </c>
      <c r="AC5" s="3">
        <v>8916.8144135224684</v>
      </c>
      <c r="AD5" s="3">
        <v>29793.129776714301</v>
      </c>
      <c r="AE5" s="3">
        <v>10</v>
      </c>
      <c r="AF5" s="3">
        <v>250.4993178717599</v>
      </c>
      <c r="AG5" s="3">
        <v>1.08</v>
      </c>
      <c r="AH5">
        <v>25.630000000000006</v>
      </c>
      <c r="AI5" s="3">
        <v>1428.7159961106174</v>
      </c>
      <c r="AJ5" s="23">
        <v>0.71577989995452485</v>
      </c>
      <c r="AK5" s="23">
        <v>0.78002864743196232</v>
      </c>
      <c r="AL5" s="8"/>
      <c r="AM5" s="9"/>
      <c r="AN5" s="9"/>
      <c r="AO5" s="9"/>
      <c r="AP5" s="9"/>
      <c r="AQ5" s="9"/>
      <c r="AR5" s="9"/>
      <c r="AS5" s="9"/>
      <c r="AT5" s="9"/>
      <c r="AU5" s="9"/>
      <c r="AV5" s="8"/>
      <c r="AW5" s="8"/>
      <c r="AX5" s="8"/>
    </row>
    <row r="6" spans="1:50" x14ac:dyDescent="0.25">
      <c r="A6" s="1" t="s">
        <v>37</v>
      </c>
      <c r="B6" s="7">
        <v>487916</v>
      </c>
      <c r="C6" s="4">
        <v>8.2812662234996171E-2</v>
      </c>
      <c r="D6" s="3">
        <v>40405.62290705039</v>
      </c>
      <c r="E6" s="3">
        <v>1669.6538391343138</v>
      </c>
      <c r="F6" s="3">
        <v>11145.53</v>
      </c>
      <c r="G6" s="3">
        <v>10296.799999999999</v>
      </c>
      <c r="H6" s="3">
        <v>344.95</v>
      </c>
      <c r="I6" s="3">
        <v>293.12000000000006</v>
      </c>
      <c r="J6" s="3">
        <v>210.66147838332776</v>
      </c>
      <c r="K6" s="3">
        <v>3215.4399999999996</v>
      </c>
      <c r="L6" s="3">
        <v>1810.0100000000002</v>
      </c>
      <c r="M6">
        <v>6120.0800000000008</v>
      </c>
      <c r="N6" s="3">
        <v>2905.4092280437562</v>
      </c>
      <c r="O6" s="3">
        <v>175</v>
      </c>
      <c r="P6" s="3">
        <v>6446.4088397790056</v>
      </c>
      <c r="Q6">
        <v>11.4</v>
      </c>
      <c r="R6" s="3">
        <v>336770.92033500277</v>
      </c>
      <c r="S6" s="3">
        <v>2905.4092280437562</v>
      </c>
      <c r="T6" s="3">
        <v>36.125789129699228</v>
      </c>
      <c r="U6" s="3">
        <v>3913.5578969400749</v>
      </c>
      <c r="V6" s="3">
        <v>133981.25858424616</v>
      </c>
      <c r="W6" s="3">
        <v>1000</v>
      </c>
      <c r="X6" s="3">
        <v>9171.4829467939962</v>
      </c>
      <c r="Y6" s="3">
        <v>20</v>
      </c>
      <c r="Z6" s="3">
        <v>274858.13740565203</v>
      </c>
      <c r="AA6" s="3">
        <v>133981.25858424616</v>
      </c>
      <c r="AB6" s="3">
        <v>2286.0623944586996</v>
      </c>
      <c r="AC6" s="3">
        <v>181817.41817932687</v>
      </c>
      <c r="AD6" s="3">
        <v>581778.37388620549</v>
      </c>
      <c r="AE6" s="3">
        <v>10</v>
      </c>
      <c r="AF6" s="3">
        <v>334.96043656207371</v>
      </c>
      <c r="AG6" s="3">
        <v>1.08</v>
      </c>
      <c r="AH6">
        <v>675.25</v>
      </c>
      <c r="AI6" s="3">
        <v>27898.917474997575</v>
      </c>
      <c r="AJ6" s="23">
        <v>1.1819008640291042</v>
      </c>
      <c r="AK6" s="23">
        <v>1.1240024554941681</v>
      </c>
      <c r="AL6" s="8"/>
      <c r="AM6" s="9"/>
      <c r="AN6" s="9"/>
      <c r="AO6" s="9"/>
      <c r="AP6" s="9"/>
      <c r="AQ6" s="9"/>
      <c r="AR6" s="9"/>
      <c r="AS6" s="9"/>
      <c r="AT6" s="9"/>
      <c r="AU6" s="9"/>
      <c r="AV6" s="8"/>
      <c r="AW6" s="8"/>
      <c r="AX6" s="8"/>
    </row>
    <row r="7" spans="1:50" x14ac:dyDescent="0.25">
      <c r="A7" s="1" t="s">
        <v>38</v>
      </c>
      <c r="B7" s="7">
        <v>67638</v>
      </c>
      <c r="C7" s="4">
        <v>6.4388435027401103E-2</v>
      </c>
      <c r="D7" s="3">
        <v>4355.1049683833562</v>
      </c>
      <c r="E7" s="3">
        <v>191.01337580628754</v>
      </c>
      <c r="F7" s="3">
        <v>1431.81</v>
      </c>
      <c r="G7" s="3">
        <v>1326.92</v>
      </c>
      <c r="H7" s="3">
        <v>37.259999999999991</v>
      </c>
      <c r="I7" s="3">
        <v>39.269999999999996</v>
      </c>
      <c r="J7" s="3">
        <v>28.354938598325614</v>
      </c>
      <c r="K7" s="3">
        <v>415.58</v>
      </c>
      <c r="L7" s="3">
        <v>193.54999999999998</v>
      </c>
      <c r="M7">
        <v>822.68000000000006</v>
      </c>
      <c r="N7" s="3">
        <v>2553.8058318965009</v>
      </c>
      <c r="O7" s="3">
        <v>175</v>
      </c>
      <c r="P7" s="3">
        <v>5898.3425414364638</v>
      </c>
      <c r="Q7">
        <v>11.4</v>
      </c>
      <c r="R7" s="3">
        <v>36740.058040476419</v>
      </c>
      <c r="S7" s="3">
        <v>2553.8058318965009</v>
      </c>
      <c r="T7" s="3">
        <v>30.20318653260945</v>
      </c>
      <c r="U7" s="3">
        <v>3292.2580786958183</v>
      </c>
      <c r="V7" s="3">
        <v>12624.405238415482</v>
      </c>
      <c r="W7" s="3">
        <v>1000</v>
      </c>
      <c r="X7" s="3">
        <v>7871.9075034106409</v>
      </c>
      <c r="Y7" s="3">
        <v>20</v>
      </c>
      <c r="Z7" s="3">
        <v>28377.03749121472</v>
      </c>
      <c r="AA7" s="3">
        <v>12624.405238415482</v>
      </c>
      <c r="AB7" s="3">
        <v>203.87717525719273</v>
      </c>
      <c r="AC7" s="3">
        <v>16428.861884826536</v>
      </c>
      <c r="AD7" s="3">
        <v>54818.159110422406</v>
      </c>
      <c r="AE7" s="3">
        <v>10</v>
      </c>
      <c r="AF7" s="3">
        <v>287.49740791268755</v>
      </c>
      <c r="AG7" s="3">
        <v>1.08</v>
      </c>
      <c r="AH7">
        <v>64.06</v>
      </c>
      <c r="AI7" s="3">
        <v>2628.779902795256</v>
      </c>
      <c r="AJ7" s="23">
        <v>0.9199636198271941</v>
      </c>
      <c r="AK7" s="23">
        <v>0.97176181706568432</v>
      </c>
      <c r="AL7" s="8"/>
      <c r="AM7" s="9"/>
      <c r="AN7" s="9"/>
      <c r="AO7" s="9"/>
      <c r="AP7" s="9"/>
      <c r="AQ7" s="9"/>
      <c r="AR7" s="9"/>
      <c r="AS7" s="9"/>
      <c r="AT7" s="9"/>
      <c r="AU7" s="9"/>
      <c r="AV7" s="8"/>
      <c r="AW7" s="8"/>
      <c r="AX7" s="8"/>
    </row>
    <row r="8" spans="1:50" x14ac:dyDescent="0.25">
      <c r="A8" s="1" t="s">
        <v>39</v>
      </c>
      <c r="B8" s="7">
        <v>35183</v>
      </c>
      <c r="C8" s="4">
        <v>9.4744650280925158E-2</v>
      </c>
      <c r="D8" s="3">
        <v>3333.4010308337897</v>
      </c>
      <c r="E8" s="3">
        <v>171.82479540380362</v>
      </c>
      <c r="F8" s="3">
        <v>984.3599999999999</v>
      </c>
      <c r="G8" s="3">
        <v>925.84</v>
      </c>
      <c r="H8" s="3">
        <v>22.45</v>
      </c>
      <c r="I8" s="3">
        <v>20.59</v>
      </c>
      <c r="J8" s="3">
        <v>15.480560369430291</v>
      </c>
      <c r="K8" s="3">
        <v>280.37999999999994</v>
      </c>
      <c r="L8" s="3">
        <v>137.18</v>
      </c>
      <c r="M8">
        <v>566.79999999999995</v>
      </c>
      <c r="N8" s="3">
        <v>1518.0620372189867</v>
      </c>
      <c r="O8" s="3">
        <v>175</v>
      </c>
      <c r="P8" s="3">
        <v>6640.1473296500917</v>
      </c>
      <c r="Q8">
        <v>11.4</v>
      </c>
      <c r="R8" s="3">
        <v>27587.356540961679</v>
      </c>
      <c r="S8" s="3">
        <v>1518.0620372189867</v>
      </c>
      <c r="T8" s="3">
        <v>19.794714342593483</v>
      </c>
      <c r="U8" s="3">
        <v>1874.3316219187695</v>
      </c>
      <c r="V8" s="3">
        <v>14011.805239920657</v>
      </c>
      <c r="W8" s="3">
        <v>1000</v>
      </c>
      <c r="X8" s="3">
        <v>9143.2803547066851</v>
      </c>
      <c r="Y8" s="3">
        <v>20</v>
      </c>
      <c r="Z8" s="3">
        <v>24031.105289214851</v>
      </c>
      <c r="AA8" s="3">
        <v>14011.805239920657</v>
      </c>
      <c r="AB8" s="3">
        <v>247.18702724217451</v>
      </c>
      <c r="AC8" s="3">
        <v>17385.84863097878</v>
      </c>
      <c r="AD8" s="3">
        <v>60842.578684730746</v>
      </c>
      <c r="AE8" s="3">
        <v>10</v>
      </c>
      <c r="AF8" s="3">
        <v>333.93042291950889</v>
      </c>
      <c r="AG8" s="3">
        <v>1.08</v>
      </c>
      <c r="AH8">
        <v>82.65</v>
      </c>
      <c r="AI8" s="3">
        <v>2917.6782051086784</v>
      </c>
      <c r="AJ8" s="23">
        <v>1.1762164620281947</v>
      </c>
      <c r="AK8" s="23">
        <v>1.1778187026805811</v>
      </c>
      <c r="AL8" s="8"/>
      <c r="AM8" s="9"/>
      <c r="AN8" s="9"/>
      <c r="AO8" s="9"/>
      <c r="AP8" s="9"/>
      <c r="AQ8" s="9"/>
      <c r="AR8" s="9"/>
      <c r="AS8" s="9"/>
      <c r="AT8" s="9"/>
      <c r="AU8" s="9"/>
      <c r="AV8" s="8"/>
      <c r="AW8" s="8"/>
      <c r="AX8" s="8"/>
    </row>
    <row r="9" spans="1:50" x14ac:dyDescent="0.25">
      <c r="A9" s="1" t="s">
        <v>40</v>
      </c>
      <c r="B9" s="7">
        <v>11010</v>
      </c>
      <c r="C9" s="4">
        <v>8.4373227444763277E-2</v>
      </c>
      <c r="D9" s="3">
        <v>928.94923416684367</v>
      </c>
      <c r="E9" s="3">
        <v>46.916627988224427</v>
      </c>
      <c r="F9" s="3">
        <v>227.27000000000004</v>
      </c>
      <c r="G9" s="3">
        <v>208.45999999999998</v>
      </c>
      <c r="H9" s="3">
        <v>7.88</v>
      </c>
      <c r="I9" s="3">
        <v>6.18</v>
      </c>
      <c r="J9" s="3">
        <v>4.7519173610476013</v>
      </c>
      <c r="K9" s="3">
        <v>66.16</v>
      </c>
      <c r="L9" s="3">
        <v>33.85</v>
      </c>
      <c r="M9">
        <v>127.26000000000005</v>
      </c>
      <c r="N9" s="3">
        <v>665.66320072048018</v>
      </c>
      <c r="O9" s="3">
        <v>175</v>
      </c>
      <c r="P9" s="3">
        <v>6108.2872928176803</v>
      </c>
      <c r="Q9">
        <v>11.4</v>
      </c>
      <c r="R9" s="3">
        <v>5768.3539377783609</v>
      </c>
      <c r="S9" s="3">
        <v>665.66320072048018</v>
      </c>
      <c r="T9" s="3">
        <v>6.8269754120493316</v>
      </c>
      <c r="U9" s="3">
        <v>837.64215292866038</v>
      </c>
      <c r="V9" s="3">
        <v>2410.5527246331876</v>
      </c>
      <c r="W9" s="3">
        <v>1000</v>
      </c>
      <c r="X9" s="3">
        <v>7950.874761255116</v>
      </c>
      <c r="Y9" s="3">
        <v>20</v>
      </c>
      <c r="Z9" s="3">
        <v>4632.1760067956648</v>
      </c>
      <c r="AA9" s="3">
        <v>2410.5527246331876</v>
      </c>
      <c r="AB9" s="3">
        <v>33.6421874783032</v>
      </c>
      <c r="AC9" s="3">
        <v>3055.4399661206016</v>
      </c>
      <c r="AD9" s="3">
        <v>10467.191151382098</v>
      </c>
      <c r="AE9" s="3">
        <v>10</v>
      </c>
      <c r="AF9" s="3">
        <v>290.38144611186902</v>
      </c>
      <c r="AG9" s="3">
        <v>1.08</v>
      </c>
      <c r="AH9">
        <v>10.950000000000001</v>
      </c>
      <c r="AI9" s="3">
        <v>501.94939385036866</v>
      </c>
      <c r="AJ9" s="23">
        <v>0.93587994542974073</v>
      </c>
      <c r="AK9" s="23">
        <v>1.0300798035604666</v>
      </c>
      <c r="AL9" s="8"/>
      <c r="AM9" s="9"/>
      <c r="AN9" s="9"/>
      <c r="AO9" s="9"/>
      <c r="AP9" s="9"/>
      <c r="AQ9" s="9"/>
      <c r="AR9" s="9"/>
      <c r="AS9" s="9"/>
      <c r="AT9" s="9"/>
      <c r="AU9" s="9"/>
      <c r="AV9" s="8"/>
      <c r="AW9" s="8"/>
      <c r="AX9" s="8"/>
    </row>
    <row r="10" spans="1:50" x14ac:dyDescent="0.25">
      <c r="A10" s="1" t="s">
        <v>41</v>
      </c>
      <c r="B10" s="7">
        <v>225447</v>
      </c>
      <c r="C10" s="4">
        <v>7.5338582549339561E-2</v>
      </c>
      <c r="D10" s="3">
        <v>16984.857420000957</v>
      </c>
      <c r="E10" s="3">
        <v>898.66970476195547</v>
      </c>
      <c r="F10" s="3">
        <v>3900.3399999999997</v>
      </c>
      <c r="G10" s="3">
        <v>3498.2499999999995</v>
      </c>
      <c r="H10" s="3">
        <v>160.62</v>
      </c>
      <c r="I10" s="3">
        <v>145.46</v>
      </c>
      <c r="J10" s="3">
        <v>96.019624679699064</v>
      </c>
      <c r="K10" s="3">
        <v>1190.6999999999998</v>
      </c>
      <c r="L10" s="3">
        <v>439.35999999999996</v>
      </c>
      <c r="M10">
        <v>2270.2799999999997</v>
      </c>
      <c r="N10" s="3">
        <v>7858.114425377782</v>
      </c>
      <c r="O10" s="3">
        <v>175</v>
      </c>
      <c r="P10" s="3">
        <v>5384.1620626151016</v>
      </c>
      <c r="Q10">
        <v>11.4</v>
      </c>
      <c r="R10" s="3">
        <v>114522.97720159017</v>
      </c>
      <c r="S10" s="3">
        <v>7858.114425377782</v>
      </c>
      <c r="T10" s="3">
        <v>69.058700823755828</v>
      </c>
      <c r="U10" s="3">
        <v>9762.6098671343498</v>
      </c>
      <c r="V10" s="3">
        <v>32055.263958760421</v>
      </c>
      <c r="W10" s="3">
        <v>1000</v>
      </c>
      <c r="X10" s="3">
        <v>7228.8884038199194</v>
      </c>
      <c r="Y10" s="3">
        <v>20</v>
      </c>
      <c r="Z10" s="3">
        <v>78952.954105893907</v>
      </c>
      <c r="AA10" s="3">
        <v>32055.263958760421</v>
      </c>
      <c r="AB10" s="3">
        <v>385.56036040336971</v>
      </c>
      <c r="AC10" s="3">
        <v>40461.095215594149</v>
      </c>
      <c r="AD10" s="3">
        <v>139191.5521430512</v>
      </c>
      <c r="AE10" s="3">
        <v>10</v>
      </c>
      <c r="AF10" s="3">
        <v>264.01309686221015</v>
      </c>
      <c r="AG10" s="3">
        <v>1.08</v>
      </c>
      <c r="AH10">
        <v>126.48000000000002</v>
      </c>
      <c r="AI10" s="3">
        <v>6674.8676141326823</v>
      </c>
      <c r="AJ10" s="23">
        <v>0.7903592542064577</v>
      </c>
      <c r="AK10" s="23">
        <v>0.82893390628197261</v>
      </c>
      <c r="AL10" s="8"/>
      <c r="AM10" s="9"/>
      <c r="AN10" s="9"/>
      <c r="AO10" s="9"/>
      <c r="AP10" s="9"/>
      <c r="AQ10" s="9"/>
      <c r="AR10" s="9"/>
      <c r="AS10" s="9"/>
      <c r="AT10" s="9"/>
      <c r="AU10" s="9"/>
      <c r="AV10" s="8"/>
      <c r="AW10" s="8"/>
      <c r="AX10" s="8"/>
    </row>
    <row r="11" spans="1:50" x14ac:dyDescent="0.25">
      <c r="A11" s="1" t="s">
        <v>42</v>
      </c>
      <c r="B11" s="7">
        <v>130814</v>
      </c>
      <c r="C11" s="4">
        <v>8.5023169850507396E-2</v>
      </c>
      <c r="D11" s="3">
        <v>11122.220940824274</v>
      </c>
      <c r="E11" s="3">
        <v>576.28087776291579</v>
      </c>
      <c r="F11" s="3">
        <v>2564.96</v>
      </c>
      <c r="G11" s="3">
        <v>2281.3500000000004</v>
      </c>
      <c r="H11" s="3">
        <v>108.35999999999999</v>
      </c>
      <c r="I11" s="3">
        <v>118.76</v>
      </c>
      <c r="J11" s="3">
        <v>56.500368563626573</v>
      </c>
      <c r="K11" s="3">
        <v>767</v>
      </c>
      <c r="L11" s="3">
        <v>423.56</v>
      </c>
      <c r="M11">
        <v>1374.4</v>
      </c>
      <c r="N11" s="3">
        <v>3926.8476441831285</v>
      </c>
      <c r="O11" s="3">
        <v>175</v>
      </c>
      <c r="P11" s="3">
        <v>5498.3425414364638</v>
      </c>
      <c r="Q11">
        <v>11.4</v>
      </c>
      <c r="R11" s="3">
        <v>60202.463091514946</v>
      </c>
      <c r="S11" s="3">
        <v>3926.8476441831285</v>
      </c>
      <c r="T11" s="3">
        <v>40.099619782037898</v>
      </c>
      <c r="U11" s="3">
        <v>5144.3733782696672</v>
      </c>
      <c r="V11" s="3">
        <v>19014.219521888506</v>
      </c>
      <c r="W11" s="3">
        <v>1000</v>
      </c>
      <c r="X11" s="3">
        <v>7615.8279672578446</v>
      </c>
      <c r="Y11" s="3">
        <v>20</v>
      </c>
      <c r="Z11" s="3">
        <v>43222.90415929642</v>
      </c>
      <c r="AA11" s="3">
        <v>19014.219521888506</v>
      </c>
      <c r="AB11" s="3">
        <v>266.79790686241654</v>
      </c>
      <c r="AC11" s="3">
        <v>25234.324096122422</v>
      </c>
      <c r="AD11" s="3">
        <v>82564.246903263091</v>
      </c>
      <c r="AE11" s="3">
        <v>10</v>
      </c>
      <c r="AF11" s="3">
        <v>278.14488403819917</v>
      </c>
      <c r="AG11" s="3">
        <v>1.08</v>
      </c>
      <c r="AH11">
        <v>81.63000000000001</v>
      </c>
      <c r="AI11" s="3">
        <v>3959.3309310428435</v>
      </c>
      <c r="AJ11" s="23">
        <v>0.8683492496589359</v>
      </c>
      <c r="AK11" s="23">
        <v>0.86065070595457327</v>
      </c>
      <c r="AL11" s="8"/>
      <c r="AM11" s="9"/>
      <c r="AN11" s="9"/>
      <c r="AO11" s="9"/>
      <c r="AP11" s="9"/>
      <c r="AQ11" s="9"/>
      <c r="AR11" s="9"/>
      <c r="AS11" s="9"/>
      <c r="AT11" s="9"/>
      <c r="AU11" s="9"/>
      <c r="AV11" s="8"/>
      <c r="AW11" s="8"/>
      <c r="AX11" s="8"/>
    </row>
    <row r="12" spans="1:50" x14ac:dyDescent="0.25">
      <c r="A12" s="1" t="s">
        <v>43</v>
      </c>
      <c r="B12" s="7">
        <v>18019</v>
      </c>
      <c r="C12" s="4">
        <v>5.7505211088277886E-2</v>
      </c>
      <c r="D12" s="3">
        <v>1036.1863985996793</v>
      </c>
      <c r="E12" s="3">
        <v>50.300310611634913</v>
      </c>
      <c r="F12" s="3">
        <v>355.4</v>
      </c>
      <c r="G12" s="3">
        <v>323.58000000000004</v>
      </c>
      <c r="H12" s="3">
        <v>11.72</v>
      </c>
      <c r="I12" s="3">
        <v>12.64</v>
      </c>
      <c r="J12" s="3">
        <v>7.4557825779738067</v>
      </c>
      <c r="K12" s="3">
        <v>103.23</v>
      </c>
      <c r="L12" s="3">
        <v>60.35</v>
      </c>
      <c r="M12">
        <v>191.81999999999996</v>
      </c>
      <c r="N12" s="3">
        <v>127.13213498025804</v>
      </c>
      <c r="O12" s="3">
        <v>175</v>
      </c>
      <c r="P12" s="3">
        <v>7250.8287292817668</v>
      </c>
      <c r="Q12">
        <v>11.4</v>
      </c>
      <c r="R12" s="3">
        <v>11321.776761546624</v>
      </c>
      <c r="S12" s="3">
        <v>127.13213498025804</v>
      </c>
      <c r="T12" s="3">
        <v>1.5184932090188457</v>
      </c>
      <c r="U12" s="3">
        <v>169.77773954137035</v>
      </c>
      <c r="V12" s="3">
        <v>3441.1650849076832</v>
      </c>
      <c r="W12" s="3">
        <v>1000</v>
      </c>
      <c r="X12" s="3">
        <v>10458.649249658938</v>
      </c>
      <c r="Y12" s="3">
        <v>20</v>
      </c>
      <c r="Z12" s="3">
        <v>8897.8578088873182</v>
      </c>
      <c r="AA12" s="3">
        <v>3441.1650849076832</v>
      </c>
      <c r="AB12" s="3">
        <v>56.200426919143382</v>
      </c>
      <c r="AC12" s="3">
        <v>4654.830361058288</v>
      </c>
      <c r="AD12" s="3">
        <v>14942.35424063241</v>
      </c>
      <c r="AE12" s="3">
        <v>10</v>
      </c>
      <c r="AF12" s="3">
        <v>381.97025920873125</v>
      </c>
      <c r="AG12" s="3">
        <v>1.08</v>
      </c>
      <c r="AH12">
        <v>16.73</v>
      </c>
      <c r="AI12" s="3">
        <v>716.55380563032691</v>
      </c>
      <c r="AJ12" s="23">
        <v>1.4413369713506141</v>
      </c>
      <c r="AK12" s="23">
        <v>1.3474524248004909</v>
      </c>
      <c r="AL12" s="8"/>
      <c r="AM12" s="9"/>
      <c r="AN12" s="9"/>
      <c r="AO12" s="9"/>
      <c r="AP12" s="9"/>
      <c r="AQ12" s="9"/>
      <c r="AR12" s="9"/>
      <c r="AS12" s="9"/>
      <c r="AT12" s="9"/>
      <c r="AU12" s="9"/>
      <c r="AV12" s="8"/>
      <c r="AW12" s="8"/>
      <c r="AX12" s="8"/>
    </row>
    <row r="13" spans="1:50" x14ac:dyDescent="0.25">
      <c r="A13" s="1" t="s">
        <v>44</v>
      </c>
      <c r="B13" s="7">
        <v>22981</v>
      </c>
      <c r="C13" s="4">
        <v>6.6090931189611291E-2</v>
      </c>
      <c r="D13" s="3">
        <v>1518.835689668457</v>
      </c>
      <c r="E13" s="3">
        <v>64.631305943338603</v>
      </c>
      <c r="F13" s="3">
        <v>387.15000000000003</v>
      </c>
      <c r="G13" s="3">
        <v>346.80999999999995</v>
      </c>
      <c r="H13" s="3">
        <v>13.96</v>
      </c>
      <c r="I13" s="3">
        <v>16.750000000000004</v>
      </c>
      <c r="J13" s="3">
        <v>9.6355486924348703</v>
      </c>
      <c r="K13" s="3">
        <v>113.59</v>
      </c>
      <c r="L13" s="3">
        <v>67.91</v>
      </c>
      <c r="M13">
        <v>205.65000000000006</v>
      </c>
      <c r="N13" s="3">
        <v>305.3142748981266</v>
      </c>
      <c r="O13" s="3">
        <v>175</v>
      </c>
      <c r="P13" s="3">
        <v>5575.6906077348067</v>
      </c>
      <c r="Q13">
        <v>11.4</v>
      </c>
      <c r="R13" s="3">
        <v>11506.984119093244</v>
      </c>
      <c r="S13" s="3">
        <v>305.3142748981266</v>
      </c>
      <c r="T13" s="3">
        <v>2.9331890368324944</v>
      </c>
      <c r="U13" s="3">
        <v>405.43038526790076</v>
      </c>
      <c r="V13" s="3">
        <v>4261.4830819906483</v>
      </c>
      <c r="W13" s="3">
        <v>1000</v>
      </c>
      <c r="X13" s="3">
        <v>7179.2518417462488</v>
      </c>
      <c r="Y13" s="3">
        <v>20</v>
      </c>
      <c r="Z13" s="3">
        <v>9131.9724394966524</v>
      </c>
      <c r="AA13" s="3">
        <v>4261.4830819906483</v>
      </c>
      <c r="AB13" s="3">
        <v>56.297514402029392</v>
      </c>
      <c r="AC13" s="3">
        <v>5706.3627329026749</v>
      </c>
      <c r="AD13" s="3">
        <v>18504.369372117613</v>
      </c>
      <c r="AE13" s="3">
        <v>10</v>
      </c>
      <c r="AF13" s="3">
        <v>262.20027285129606</v>
      </c>
      <c r="AG13" s="3">
        <v>1.08</v>
      </c>
      <c r="AH13">
        <v>16.970000000000002</v>
      </c>
      <c r="AI13" s="3">
        <v>887.36862216291274</v>
      </c>
      <c r="AJ13" s="23">
        <v>0.78035470668485685</v>
      </c>
      <c r="AK13" s="23">
        <v>0.88213627992633503</v>
      </c>
      <c r="AL13" s="8"/>
      <c r="AM13" s="9"/>
      <c r="AN13" s="9"/>
      <c r="AO13" s="9"/>
      <c r="AP13" s="9"/>
      <c r="AQ13" s="9"/>
      <c r="AR13" s="9"/>
      <c r="AS13" s="9"/>
      <c r="AT13" s="9"/>
      <c r="AU13" s="9"/>
      <c r="AV13" s="8"/>
      <c r="AW13" s="8"/>
      <c r="AX13" s="8"/>
    </row>
    <row r="14" spans="1:50" x14ac:dyDescent="0.25">
      <c r="A14" s="1" t="s">
        <v>45</v>
      </c>
      <c r="B14" s="7">
        <v>153991</v>
      </c>
      <c r="C14" s="4">
        <v>0.10367770862162717</v>
      </c>
      <c r="D14" s="3">
        <v>15965.434028352991</v>
      </c>
      <c r="E14" s="3">
        <v>732.35935909876105</v>
      </c>
      <c r="F14" s="3">
        <v>3699.3900000000003</v>
      </c>
      <c r="G14" s="3">
        <v>3413.6800000000003</v>
      </c>
      <c r="H14" s="3">
        <v>121.25</v>
      </c>
      <c r="I14" s="3">
        <v>95.68</v>
      </c>
      <c r="J14" s="3">
        <v>68.78093670688645</v>
      </c>
      <c r="K14" s="3">
        <v>1089.81</v>
      </c>
      <c r="L14" s="3">
        <v>472.23</v>
      </c>
      <c r="M14">
        <v>2137.3500000000004</v>
      </c>
      <c r="N14" s="3">
        <v>31528.278805577494</v>
      </c>
      <c r="O14" s="3">
        <v>175</v>
      </c>
      <c r="P14" s="3">
        <v>7705.340699815838</v>
      </c>
      <c r="Q14">
        <v>11.4</v>
      </c>
      <c r="R14" s="3">
        <v>111448.95500916529</v>
      </c>
      <c r="S14" s="3">
        <v>31528.278805577494</v>
      </c>
      <c r="T14" s="3">
        <v>362.83781909908305</v>
      </c>
      <c r="U14" s="3">
        <v>40642.07794930532</v>
      </c>
      <c r="V14" s="3">
        <v>57432.525039416651</v>
      </c>
      <c r="W14" s="3">
        <v>1000</v>
      </c>
      <c r="X14" s="3">
        <v>10155.189358799455</v>
      </c>
      <c r="Y14" s="3">
        <v>20</v>
      </c>
      <c r="Z14" s="3">
        <v>98668.791648916449</v>
      </c>
      <c r="AA14" s="3">
        <v>57432.525039416651</v>
      </c>
      <c r="AB14" s="3">
        <v>898.80497044163883</v>
      </c>
      <c r="AC14" s="3">
        <v>74418.948491353745</v>
      </c>
      <c r="AD14" s="3">
        <v>249385.63332423705</v>
      </c>
      <c r="AE14" s="3">
        <v>10</v>
      </c>
      <c r="AF14" s="3">
        <v>370.88731241473397</v>
      </c>
      <c r="AG14" s="3">
        <v>1.08</v>
      </c>
      <c r="AH14">
        <v>283.58999999999997</v>
      </c>
      <c r="AI14" s="3">
        <v>11959.17468895773</v>
      </c>
      <c r="AJ14" s="23">
        <v>1.3801728058208278</v>
      </c>
      <c r="AK14" s="23">
        <v>1.473705749948844</v>
      </c>
      <c r="AL14" s="8"/>
      <c r="AM14" s="9"/>
      <c r="AN14" s="9"/>
      <c r="AO14" s="9"/>
      <c r="AP14" s="9"/>
      <c r="AQ14" s="9"/>
      <c r="AR14" s="9"/>
      <c r="AS14" s="9"/>
      <c r="AT14" s="9"/>
      <c r="AU14" s="9"/>
      <c r="AV14" s="8"/>
      <c r="AW14" s="8"/>
      <c r="AX14" s="8"/>
    </row>
    <row r="15" spans="1:50" x14ac:dyDescent="0.25">
      <c r="A15" s="1" t="s">
        <v>46</v>
      </c>
      <c r="B15" s="7">
        <v>83021</v>
      </c>
      <c r="C15" s="4">
        <v>9.0409775404590498E-2</v>
      </c>
      <c r="D15" s="3">
        <v>7505.9099638645075</v>
      </c>
      <c r="E15" s="3">
        <v>344.30779650754619</v>
      </c>
      <c r="F15" s="3">
        <v>1613.1399999999999</v>
      </c>
      <c r="G15" s="3">
        <v>1461.66</v>
      </c>
      <c r="H15" s="3">
        <v>63.900000000000006</v>
      </c>
      <c r="I15" s="3">
        <v>51.389999999999993</v>
      </c>
      <c r="J15" s="3">
        <v>36.19636679789231</v>
      </c>
      <c r="K15" s="3">
        <v>481.73999999999995</v>
      </c>
      <c r="L15" s="3">
        <v>227.64999999999998</v>
      </c>
      <c r="M15">
        <v>903.74999999999989</v>
      </c>
      <c r="N15" s="3">
        <v>13065.093841474692</v>
      </c>
      <c r="O15" s="3">
        <v>175</v>
      </c>
      <c r="P15" s="3">
        <v>6346.22467771639</v>
      </c>
      <c r="Q15">
        <v>11.4</v>
      </c>
      <c r="R15" s="3">
        <v>54148.964329650975</v>
      </c>
      <c r="S15" s="3">
        <v>13065.093841474692</v>
      </c>
      <c r="T15" s="3">
        <v>127.45350777741164</v>
      </c>
      <c r="U15" s="3">
        <v>16864.852321444952</v>
      </c>
      <c r="V15" s="3">
        <v>26508.707036772976</v>
      </c>
      <c r="W15" s="3">
        <v>1000</v>
      </c>
      <c r="X15" s="3">
        <v>7990.3583901773536</v>
      </c>
      <c r="Y15" s="3">
        <v>20</v>
      </c>
      <c r="Z15" s="3">
        <v>46782.16241757587</v>
      </c>
      <c r="AA15" s="3">
        <v>26508.707036772976</v>
      </c>
      <c r="AB15" s="3">
        <v>351.89400000974757</v>
      </c>
      <c r="AC15" s="3">
        <v>34414.726284049859</v>
      </c>
      <c r="AD15" s="3">
        <v>115107.08763780021</v>
      </c>
      <c r="AE15" s="3">
        <v>10</v>
      </c>
      <c r="AF15" s="3">
        <v>291.82346521145973</v>
      </c>
      <c r="AG15" s="3">
        <v>1.08</v>
      </c>
      <c r="AH15">
        <v>110.76</v>
      </c>
      <c r="AI15" s="3">
        <v>5519.9080662672368</v>
      </c>
      <c r="AJ15" s="23">
        <v>0.94383810823101411</v>
      </c>
      <c r="AK15" s="23">
        <v>1.0961735215878861</v>
      </c>
      <c r="AL15" s="8"/>
      <c r="AM15" s="9"/>
      <c r="AN15" s="9"/>
      <c r="AO15" s="9"/>
      <c r="AP15" s="9"/>
      <c r="AQ15" s="9"/>
      <c r="AR15" s="9"/>
      <c r="AS15" s="9"/>
      <c r="AT15" s="9"/>
      <c r="AU15" s="9"/>
      <c r="AV15" s="8"/>
      <c r="AW15" s="8"/>
      <c r="AX15" s="8"/>
    </row>
    <row r="16" spans="1:50" x14ac:dyDescent="0.25">
      <c r="A16" s="1" t="s">
        <v>47</v>
      </c>
      <c r="B16" s="7">
        <v>39076</v>
      </c>
      <c r="C16" s="4">
        <v>8.3607559031742551E-2</v>
      </c>
      <c r="D16" s="3">
        <v>3267.0489767243721</v>
      </c>
      <c r="E16" s="3">
        <v>157.06966234251789</v>
      </c>
      <c r="F16" s="3">
        <v>831.52999999999986</v>
      </c>
      <c r="G16" s="3">
        <v>763.41</v>
      </c>
      <c r="H16" s="3">
        <v>27.380000000000003</v>
      </c>
      <c r="I16" s="3">
        <v>23.89</v>
      </c>
      <c r="J16" s="3">
        <v>16.843859600727356</v>
      </c>
      <c r="K16" s="3">
        <v>241.84</v>
      </c>
      <c r="L16" s="3">
        <v>126.85000000000001</v>
      </c>
      <c r="M16">
        <v>462.8399999999998</v>
      </c>
      <c r="N16" s="3">
        <v>7188.9868276187854</v>
      </c>
      <c r="O16" s="3">
        <v>175</v>
      </c>
      <c r="P16" s="3">
        <v>5992.6335174953956</v>
      </c>
      <c r="Q16">
        <v>11.4</v>
      </c>
      <c r="R16" s="3">
        <v>27577.592525688597</v>
      </c>
      <c r="S16" s="3">
        <v>7188.9868276187854</v>
      </c>
      <c r="T16" s="3">
        <v>77.770635425344963</v>
      </c>
      <c r="U16" s="3">
        <v>9224.4878451345776</v>
      </c>
      <c r="V16" s="3">
        <v>14555.561736147649</v>
      </c>
      <c r="W16" s="3">
        <v>1000</v>
      </c>
      <c r="X16" s="3">
        <v>7655.3115961800831</v>
      </c>
      <c r="Y16" s="3">
        <v>20</v>
      </c>
      <c r="Z16" s="3">
        <v>24636.83887638968</v>
      </c>
      <c r="AA16" s="3">
        <v>14555.561736147649</v>
      </c>
      <c r="AB16" s="3">
        <v>213.98979051696591</v>
      </c>
      <c r="AC16" s="3">
        <v>18768.325555121588</v>
      </c>
      <c r="AD16" s="3">
        <v>63203.698243598636</v>
      </c>
      <c r="AE16" s="3">
        <v>10</v>
      </c>
      <c r="AF16" s="3">
        <v>279.58690313778993</v>
      </c>
      <c r="AG16" s="3">
        <v>1.08</v>
      </c>
      <c r="AH16">
        <v>67.97</v>
      </c>
      <c r="AI16" s="3">
        <v>3030.9046203180251</v>
      </c>
      <c r="AJ16" s="23">
        <v>0.87630741246020938</v>
      </c>
      <c r="AK16" s="23">
        <v>0.99795375485983207</v>
      </c>
      <c r="AL16" s="8"/>
      <c r="AM16" s="9"/>
      <c r="AN16" s="9"/>
      <c r="AO16" s="9"/>
      <c r="AP16" s="9"/>
      <c r="AQ16" s="9"/>
      <c r="AR16" s="9"/>
      <c r="AS16" s="9"/>
      <c r="AT16" s="9"/>
      <c r="AU16" s="9"/>
      <c r="AV16" s="8"/>
      <c r="AW16" s="8"/>
      <c r="AX16" s="8"/>
    </row>
    <row r="17" spans="1:50" x14ac:dyDescent="0.25">
      <c r="A17" s="1" t="s">
        <v>48</v>
      </c>
      <c r="B17" s="7">
        <v>38205</v>
      </c>
      <c r="C17" s="4">
        <v>8.3490040002711874E-2</v>
      </c>
      <c r="D17" s="3">
        <v>3189.736978303607</v>
      </c>
      <c r="E17" s="3">
        <v>161.91558265500544</v>
      </c>
      <c r="F17" s="3">
        <v>781.70999999999992</v>
      </c>
      <c r="G17" s="3">
        <v>711.89999999999986</v>
      </c>
      <c r="H17" s="3">
        <v>27.26</v>
      </c>
      <c r="I17" s="3">
        <v>26.07</v>
      </c>
      <c r="J17" s="3">
        <v>16.483961784344643</v>
      </c>
      <c r="K17" s="3">
        <v>227.4</v>
      </c>
      <c r="L17" s="3">
        <v>126.42999999999999</v>
      </c>
      <c r="M17">
        <v>427.87999999999994</v>
      </c>
      <c r="N17" s="3">
        <v>7568.1278632720841</v>
      </c>
      <c r="O17" s="3">
        <v>175</v>
      </c>
      <c r="P17" s="3">
        <v>5717.1270718232045</v>
      </c>
      <c r="Q17">
        <v>11.4</v>
      </c>
      <c r="R17" s="3">
        <v>25751.559471215282</v>
      </c>
      <c r="S17" s="3">
        <v>7568.1278632720841</v>
      </c>
      <c r="T17" s="3">
        <v>80.64873405185007</v>
      </c>
      <c r="U17" s="3">
        <v>9863.1291333738409</v>
      </c>
      <c r="V17" s="3">
        <v>12579.111044969257</v>
      </c>
      <c r="W17" s="3">
        <v>1000</v>
      </c>
      <c r="X17" s="3">
        <v>7587.6253751705326</v>
      </c>
      <c r="Y17" s="3">
        <v>20</v>
      </c>
      <c r="Z17" s="3">
        <v>21951.637715796074</v>
      </c>
      <c r="AA17" s="3">
        <v>12579.111044969257</v>
      </c>
      <c r="AB17" s="3">
        <v>182.64725086491922</v>
      </c>
      <c r="AC17" s="3">
        <v>16484.004502792897</v>
      </c>
      <c r="AD17" s="3">
        <v>54621.480989257696</v>
      </c>
      <c r="AE17" s="3">
        <v>10</v>
      </c>
      <c r="AF17" s="3">
        <v>277.1148703956344</v>
      </c>
      <c r="AG17" s="3">
        <v>1.08</v>
      </c>
      <c r="AH17">
        <v>56.730000000000004</v>
      </c>
      <c r="AI17" s="3">
        <v>2619.3482928939484</v>
      </c>
      <c r="AJ17" s="23">
        <v>0.86266484765802642</v>
      </c>
      <c r="AK17" s="23">
        <v>0.92142418661755676</v>
      </c>
      <c r="AL17" s="8"/>
      <c r="AM17" s="9"/>
      <c r="AN17" s="9"/>
      <c r="AO17" s="9"/>
      <c r="AP17" s="9"/>
      <c r="AQ17" s="9"/>
      <c r="AR17" s="9"/>
      <c r="AS17" s="9"/>
      <c r="AT17" s="9"/>
      <c r="AU17" s="9"/>
      <c r="AV17" s="8"/>
      <c r="AW17" s="8"/>
      <c r="AX17" s="8"/>
    </row>
    <row r="18" spans="1:50" x14ac:dyDescent="0.25">
      <c r="A18" s="1" t="s">
        <v>49</v>
      </c>
      <c r="B18" s="7">
        <v>54895</v>
      </c>
      <c r="C18" s="4">
        <v>8.2459470586009442E-2</v>
      </c>
      <c r="D18" s="3">
        <v>4526.6126378189883</v>
      </c>
      <c r="E18" s="3">
        <v>218.6769390250719</v>
      </c>
      <c r="F18" s="3">
        <v>944.04</v>
      </c>
      <c r="G18" s="3">
        <v>830.2600000000001</v>
      </c>
      <c r="H18" s="3">
        <v>45.08</v>
      </c>
      <c r="I18" s="3">
        <v>45.07</v>
      </c>
      <c r="J18" s="3">
        <v>23.625933919710363</v>
      </c>
      <c r="K18" s="3">
        <v>290.98</v>
      </c>
      <c r="L18" s="3">
        <v>158.91000000000003</v>
      </c>
      <c r="M18">
        <v>494.14999999999992</v>
      </c>
      <c r="N18" s="3">
        <v>2361.0683497016421</v>
      </c>
      <c r="O18" s="3">
        <v>175</v>
      </c>
      <c r="P18" s="3">
        <v>5635.3591160220985</v>
      </c>
      <c r="Q18">
        <v>11.4</v>
      </c>
      <c r="R18" s="3">
        <v>32207.901191355006</v>
      </c>
      <c r="S18" s="3">
        <v>2361.0683497016421</v>
      </c>
      <c r="T18" s="3">
        <v>20.71980262347347</v>
      </c>
      <c r="U18" s="3">
        <v>3020.4719093529384</v>
      </c>
      <c r="V18" s="3">
        <v>12549.445571090208</v>
      </c>
      <c r="W18" s="3">
        <v>1000</v>
      </c>
      <c r="X18" s="3">
        <v>7834.6800818553884</v>
      </c>
      <c r="Y18" s="3">
        <v>20</v>
      </c>
      <c r="Z18" s="3">
        <v>26289.075152487032</v>
      </c>
      <c r="AA18" s="3">
        <v>12549.445571090208</v>
      </c>
      <c r="AB18" s="3">
        <v>150.32150883818281</v>
      </c>
      <c r="AC18" s="3">
        <v>16218.953100982499</v>
      </c>
      <c r="AD18" s="3">
        <v>54492.666471941724</v>
      </c>
      <c r="AE18" s="3">
        <v>10</v>
      </c>
      <c r="AF18" s="3">
        <v>286.13778990450203</v>
      </c>
      <c r="AG18" s="3">
        <v>1.08</v>
      </c>
      <c r="AH18">
        <v>47.68</v>
      </c>
      <c r="AI18" s="3">
        <v>2613.1710512681138</v>
      </c>
      <c r="AJ18" s="23">
        <v>0.91246020918599358</v>
      </c>
      <c r="AK18" s="23">
        <v>0.89871086556169422</v>
      </c>
      <c r="AL18" s="8"/>
      <c r="AM18" s="9"/>
      <c r="AN18" s="9"/>
      <c r="AO18" s="9"/>
      <c r="AP18" s="9"/>
      <c r="AQ18" s="9"/>
      <c r="AR18" s="9"/>
      <c r="AS18" s="9"/>
      <c r="AT18" s="9"/>
      <c r="AU18" s="9"/>
      <c r="AV18" s="8"/>
      <c r="AW18" s="8"/>
      <c r="AX18" s="8"/>
    </row>
    <row r="19" spans="1:50" x14ac:dyDescent="0.25">
      <c r="A19" s="1" t="s">
        <v>50</v>
      </c>
      <c r="B19" s="7">
        <v>63066</v>
      </c>
      <c r="C19" s="4">
        <v>9.7549867377119681E-2</v>
      </c>
      <c r="D19" s="3">
        <v>6152.0799360054298</v>
      </c>
      <c r="E19" s="3">
        <v>343.69161653661621</v>
      </c>
      <c r="F19" s="3">
        <v>1190.99</v>
      </c>
      <c r="G19" s="3">
        <v>1048.73</v>
      </c>
      <c r="H19" s="3">
        <v>60.480000000000004</v>
      </c>
      <c r="I19" s="3">
        <v>54.02</v>
      </c>
      <c r="J19" s="3">
        <v>27.758963252307154</v>
      </c>
      <c r="K19" s="3">
        <v>365.14000000000004</v>
      </c>
      <c r="L19" s="3">
        <v>191.7</v>
      </c>
      <c r="M19">
        <v>634.14999999999986</v>
      </c>
      <c r="N19" s="3">
        <v>2713.119854925902</v>
      </c>
      <c r="O19" s="3">
        <v>175</v>
      </c>
      <c r="P19" s="3">
        <v>5516.022099447513</v>
      </c>
      <c r="Q19">
        <v>11.4</v>
      </c>
      <c r="R19" s="3">
        <v>38607.072806147269</v>
      </c>
      <c r="S19" s="3">
        <v>2713.119854925902</v>
      </c>
      <c r="T19" s="3">
        <v>25.489504461882586</v>
      </c>
      <c r="U19" s="3">
        <v>3553.0805276517226</v>
      </c>
      <c r="V19" s="3">
        <v>13837.565084595159</v>
      </c>
      <c r="W19" s="3">
        <v>1000</v>
      </c>
      <c r="X19" s="3">
        <v>7702.6919508867677</v>
      </c>
      <c r="Y19" s="3">
        <v>20</v>
      </c>
      <c r="Z19" s="3">
        <v>30618.97554670514</v>
      </c>
      <c r="AA19" s="3">
        <v>13837.565084595159</v>
      </c>
      <c r="AB19" s="3">
        <v>178.37521992652367</v>
      </c>
      <c r="AC19" s="3">
        <v>18340.730483287196</v>
      </c>
      <c r="AD19" s="3">
        <v>60085.98664117109</v>
      </c>
      <c r="AE19" s="3">
        <v>10</v>
      </c>
      <c r="AF19" s="3">
        <v>281.31732605729883</v>
      </c>
      <c r="AG19" s="3">
        <v>1.08</v>
      </c>
      <c r="AH19">
        <v>54.650000000000006</v>
      </c>
      <c r="AI19" s="3">
        <v>2881.3961775652497</v>
      </c>
      <c r="AJ19" s="23">
        <v>0.88585720782173727</v>
      </c>
      <c r="AK19" s="23">
        <v>0.86556169429097596</v>
      </c>
      <c r="AL19" s="8"/>
      <c r="AM19" s="9"/>
      <c r="AN19" s="9"/>
      <c r="AO19" s="9"/>
      <c r="AP19" s="9"/>
      <c r="AQ19" s="9"/>
      <c r="AR19" s="9"/>
      <c r="AS19" s="9"/>
      <c r="AT19" s="9"/>
      <c r="AU19" s="9"/>
      <c r="AV19" s="8"/>
      <c r="AW19" s="8"/>
      <c r="AX19" s="8"/>
    </row>
    <row r="20" spans="1:50" x14ac:dyDescent="0.25">
      <c r="A20" s="1" t="s">
        <v>51</v>
      </c>
      <c r="B20" s="7">
        <v>12504</v>
      </c>
      <c r="C20" s="4">
        <v>8.0146831382191475E-2</v>
      </c>
      <c r="D20" s="3">
        <v>1002.1559796029222</v>
      </c>
      <c r="E20" s="3">
        <v>56.300897730501248</v>
      </c>
      <c r="F20" s="3">
        <v>226.76000000000002</v>
      </c>
      <c r="G20" s="3">
        <v>205.27000000000004</v>
      </c>
      <c r="H20" s="3">
        <v>7.68</v>
      </c>
      <c r="I20" s="3">
        <v>8.4499999999999993</v>
      </c>
      <c r="J20" s="3">
        <v>5.3628523852993917</v>
      </c>
      <c r="K20" s="3">
        <v>66.09</v>
      </c>
      <c r="L20" s="3">
        <v>40.13000000000001</v>
      </c>
      <c r="M20">
        <v>120.54</v>
      </c>
      <c r="N20" s="3">
        <v>507.59266052838905</v>
      </c>
      <c r="O20" s="3">
        <v>175</v>
      </c>
      <c r="P20" s="3">
        <v>5590.4235727440146</v>
      </c>
      <c r="Q20">
        <v>11.4</v>
      </c>
      <c r="R20" s="3">
        <v>8004.5714920647079</v>
      </c>
      <c r="S20" s="3">
        <v>507.59266052838905</v>
      </c>
      <c r="T20" s="3">
        <v>4.2604847632844667</v>
      </c>
      <c r="U20" s="3">
        <v>594.44351190275825</v>
      </c>
      <c r="V20" s="3">
        <v>3925.4080623097034</v>
      </c>
      <c r="W20" s="3">
        <v>1000</v>
      </c>
      <c r="X20" s="3">
        <v>7384.5667121418828</v>
      </c>
      <c r="Y20" s="3">
        <v>20</v>
      </c>
      <c r="Z20" s="3">
        <v>6596.7049943485508</v>
      </c>
      <c r="AA20" s="3">
        <v>3925.4080623097034</v>
      </c>
      <c r="AB20" s="3">
        <v>44.321781977245934</v>
      </c>
      <c r="AC20" s="3">
        <v>4618.023104525917</v>
      </c>
      <c r="AD20" s="3">
        <v>17045.051998032694</v>
      </c>
      <c r="AE20" s="3">
        <v>10</v>
      </c>
      <c r="AF20" s="3">
        <v>269.6987721691678</v>
      </c>
      <c r="AG20" s="3">
        <v>1.08</v>
      </c>
      <c r="AH20">
        <v>15.81</v>
      </c>
      <c r="AI20" s="3">
        <v>817.38772081474951</v>
      </c>
      <c r="AJ20" s="23">
        <v>0.821737153251478</v>
      </c>
      <c r="AK20" s="23">
        <v>0.88622877020667068</v>
      </c>
      <c r="AL20" s="8"/>
      <c r="AM20" s="9"/>
      <c r="AN20" s="9"/>
      <c r="AO20" s="9"/>
      <c r="AP20" s="9"/>
      <c r="AQ20" s="9"/>
      <c r="AR20" s="9"/>
      <c r="AS20" s="9"/>
      <c r="AT20" s="9"/>
      <c r="AU20" s="9"/>
      <c r="AV20" s="8"/>
      <c r="AW20" s="8"/>
      <c r="AX20" s="8"/>
    </row>
    <row r="21" spans="1:50" x14ac:dyDescent="0.25">
      <c r="A21" s="1" t="s">
        <v>52</v>
      </c>
      <c r="B21" s="7">
        <v>72422</v>
      </c>
      <c r="C21" s="4">
        <v>8.8813349209040715E-2</v>
      </c>
      <c r="D21" s="3">
        <v>6432.0403764171469</v>
      </c>
      <c r="E21" s="3">
        <v>307.75312805823671</v>
      </c>
      <c r="F21" s="3">
        <v>1880.96</v>
      </c>
      <c r="G21" s="3">
        <v>1748.2100000000003</v>
      </c>
      <c r="H21" s="3">
        <v>56.529999999999994</v>
      </c>
      <c r="I21" s="3">
        <v>44.67</v>
      </c>
      <c r="J21" s="3">
        <v>31.544575288603479</v>
      </c>
      <c r="K21" s="3">
        <v>544.98</v>
      </c>
      <c r="L21" s="3">
        <v>264.65000000000003</v>
      </c>
      <c r="M21">
        <v>1071.33</v>
      </c>
      <c r="N21" s="3">
        <v>3202.3261372418319</v>
      </c>
      <c r="O21" s="3">
        <v>175</v>
      </c>
      <c r="P21" s="3">
        <v>6033.1491712707175</v>
      </c>
      <c r="Q21">
        <v>11.4</v>
      </c>
      <c r="R21" s="3">
        <v>46298.159649167974</v>
      </c>
      <c r="S21" s="3">
        <v>3202.3261372418319</v>
      </c>
      <c r="T21" s="3">
        <v>42.235772397576611</v>
      </c>
      <c r="U21" s="3">
        <v>4150.0125586878294</v>
      </c>
      <c r="V21" s="3">
        <v>18943.613757028863</v>
      </c>
      <c r="W21" s="3">
        <v>1000</v>
      </c>
      <c r="X21" s="3">
        <v>7825.6552523874489</v>
      </c>
      <c r="Y21" s="3">
        <v>20</v>
      </c>
      <c r="Z21" s="3">
        <v>37488.651272489384</v>
      </c>
      <c r="AA21" s="3">
        <v>18943.613757028863</v>
      </c>
      <c r="AB21" s="3">
        <v>341.08347675020565</v>
      </c>
      <c r="AC21" s="3">
        <v>24757.227940163488</v>
      </c>
      <c r="AD21" s="3">
        <v>82257.659941018617</v>
      </c>
      <c r="AE21" s="3">
        <v>10</v>
      </c>
      <c r="AF21" s="3">
        <v>285.80818553888133</v>
      </c>
      <c r="AG21" s="3">
        <v>1.08</v>
      </c>
      <c r="AH21">
        <v>106.48</v>
      </c>
      <c r="AI21" s="3">
        <v>3944.62869262612</v>
      </c>
      <c r="AJ21" s="23">
        <v>0.91064120054570263</v>
      </c>
      <c r="AK21" s="23">
        <v>1.0092081031307549</v>
      </c>
      <c r="AL21" s="8"/>
      <c r="AM21" s="9"/>
      <c r="AN21" s="9"/>
      <c r="AO21" s="9"/>
      <c r="AP21" s="9"/>
      <c r="AQ21" s="9"/>
      <c r="AR21" s="9"/>
      <c r="AS21" s="9"/>
      <c r="AT21" s="9"/>
      <c r="AU21" s="9"/>
      <c r="AV21" s="8"/>
      <c r="AW21" s="8"/>
      <c r="AX21" s="8"/>
    </row>
    <row r="22" spans="1:50" x14ac:dyDescent="0.25">
      <c r="A22" s="1" t="s">
        <v>53</v>
      </c>
      <c r="B22" s="7">
        <v>71168</v>
      </c>
      <c r="C22" s="4">
        <v>0.10047292489661941</v>
      </c>
      <c r="D22" s="3">
        <v>7150.4571190426104</v>
      </c>
      <c r="E22" s="3">
        <v>362.96736644886346</v>
      </c>
      <c r="F22" s="3">
        <v>2014.2099999999998</v>
      </c>
      <c r="G22" s="3">
        <v>1898.1299999999999</v>
      </c>
      <c r="H22" s="3">
        <v>43.53</v>
      </c>
      <c r="I22" s="3">
        <v>40.940000000000005</v>
      </c>
      <c r="J22" s="3">
        <v>31.614605356572898</v>
      </c>
      <c r="K22" s="3">
        <v>572.0100000000001</v>
      </c>
      <c r="L22" s="3">
        <v>276.74</v>
      </c>
      <c r="M22">
        <v>1165.4599999999998</v>
      </c>
      <c r="N22" s="3">
        <v>8260.1642124582759</v>
      </c>
      <c r="O22" s="3">
        <v>175</v>
      </c>
      <c r="P22" s="3">
        <v>7370.9023941068135</v>
      </c>
      <c r="Q22">
        <v>11.4</v>
      </c>
      <c r="R22" s="3">
        <v>55896.748360144382</v>
      </c>
      <c r="S22" s="3">
        <v>8260.1642124582759</v>
      </c>
      <c r="T22" s="3">
        <v>108.04642996228725</v>
      </c>
      <c r="U22" s="3">
        <v>10316.992316963948</v>
      </c>
      <c r="V22" s="3">
        <v>31124.4148765104</v>
      </c>
      <c r="W22" s="3">
        <v>1000</v>
      </c>
      <c r="X22" s="3">
        <v>9477.1990450204648</v>
      </c>
      <c r="Y22" s="3">
        <v>20</v>
      </c>
      <c r="Z22" s="3">
        <v>49640.977755540684</v>
      </c>
      <c r="AA22" s="3">
        <v>31124.4148765104</v>
      </c>
      <c r="AB22" s="3">
        <v>550.67191691164169</v>
      </c>
      <c r="AC22" s="3">
        <v>39014.227664891543</v>
      </c>
      <c r="AD22" s="3">
        <v>135149.58484757037</v>
      </c>
      <c r="AE22" s="3">
        <v>10</v>
      </c>
      <c r="AF22" s="3">
        <v>346.12578444747612</v>
      </c>
      <c r="AG22" s="3">
        <v>1.08</v>
      </c>
      <c r="AH22">
        <v>181.67000000000002</v>
      </c>
      <c r="AI22" s="3">
        <v>6481.0369097357607</v>
      </c>
      <c r="AJ22" s="23">
        <v>1.2435197817189632</v>
      </c>
      <c r="AK22" s="23">
        <v>1.3808062205852261</v>
      </c>
      <c r="AL22" s="8"/>
      <c r="AM22" s="9"/>
      <c r="AN22" s="9"/>
      <c r="AO22" s="9"/>
      <c r="AP22" s="9"/>
      <c r="AQ22" s="9"/>
      <c r="AR22" s="9"/>
      <c r="AS22" s="9"/>
      <c r="AT22" s="9"/>
      <c r="AU22" s="9"/>
      <c r="AV22" s="8"/>
      <c r="AW22" s="8"/>
      <c r="AX22" s="8"/>
    </row>
    <row r="23" spans="1:50" x14ac:dyDescent="0.25">
      <c r="A23" s="1" t="s">
        <v>0</v>
      </c>
      <c r="B23" s="7">
        <v>112143</v>
      </c>
      <c r="C23" s="4">
        <v>0.10844189171290053</v>
      </c>
      <c r="D23" s="3">
        <v>12160.999062359804</v>
      </c>
      <c r="E23" s="3">
        <v>513.12232330632082</v>
      </c>
      <c r="F23" s="3">
        <v>2330.87</v>
      </c>
      <c r="G23" s="3">
        <v>2108.52</v>
      </c>
      <c r="H23" s="3">
        <v>99.57</v>
      </c>
      <c r="I23" s="3">
        <v>72.23</v>
      </c>
      <c r="J23" s="3">
        <v>50.54865606377269</v>
      </c>
      <c r="K23" s="3">
        <v>698.92</v>
      </c>
      <c r="L23" s="3">
        <v>355.80999999999995</v>
      </c>
      <c r="M23">
        <v>1276.1399999999999</v>
      </c>
      <c r="N23" s="3">
        <v>18695.307418523986</v>
      </c>
      <c r="O23" s="3">
        <v>175</v>
      </c>
      <c r="P23" s="3">
        <v>6105.3406998158371</v>
      </c>
      <c r="Q23">
        <v>11.4</v>
      </c>
      <c r="R23" s="3">
        <v>79357.03844238937</v>
      </c>
      <c r="S23" s="3">
        <v>18695.307418523986</v>
      </c>
      <c r="T23" s="3">
        <v>176.18098657598432</v>
      </c>
      <c r="U23" s="3">
        <v>23292.834743934949</v>
      </c>
      <c r="V23" s="3">
        <v>38992.731301900742</v>
      </c>
      <c r="W23" s="3">
        <v>1000</v>
      </c>
      <c r="X23" s="3">
        <v>8050.1478854024563</v>
      </c>
      <c r="Y23" s="3">
        <v>20</v>
      </c>
      <c r="Z23" s="3">
        <v>69040.622362836075</v>
      </c>
      <c r="AA23" s="3">
        <v>38992.731301900742</v>
      </c>
      <c r="AB23" s="3">
        <v>497.95425324805177</v>
      </c>
      <c r="AC23" s="3">
        <v>48863.938016686036</v>
      </c>
      <c r="AD23" s="3">
        <v>169315.67929657386</v>
      </c>
      <c r="AE23" s="3">
        <v>10</v>
      </c>
      <c r="AF23" s="3">
        <v>294.00709413369714</v>
      </c>
      <c r="AG23" s="3">
        <v>1.08</v>
      </c>
      <c r="AH23">
        <v>164.39000000000001</v>
      </c>
      <c r="AI23" s="3">
        <v>8119.4564389947909</v>
      </c>
      <c r="AJ23" s="23">
        <v>0.95588904047294232</v>
      </c>
      <c r="AK23" s="23">
        <v>1.0292613055043993</v>
      </c>
      <c r="AL23" s="8"/>
      <c r="AM23" s="9"/>
      <c r="AN23" s="9"/>
      <c r="AO23" s="9"/>
      <c r="AP23" s="9"/>
      <c r="AQ23" s="9"/>
      <c r="AR23" s="9"/>
      <c r="AS23" s="9"/>
      <c r="AT23" s="9"/>
      <c r="AU23" s="9"/>
      <c r="AV23" s="8"/>
      <c r="AW23" s="8"/>
      <c r="AX23" s="8"/>
    </row>
    <row r="24" spans="1:50" x14ac:dyDescent="0.25">
      <c r="A24" s="1" t="s">
        <v>54</v>
      </c>
      <c r="B24" s="7">
        <v>69233</v>
      </c>
      <c r="C24" s="4">
        <v>7.5920319203255704E-2</v>
      </c>
      <c r="D24" s="3">
        <v>5256.1914593990023</v>
      </c>
      <c r="E24" s="3">
        <v>234.65140443745548</v>
      </c>
      <c r="F24" s="3">
        <v>1609.4</v>
      </c>
      <c r="G24" s="3">
        <v>1506.15</v>
      </c>
      <c r="H24" s="3">
        <v>36.980000000000004</v>
      </c>
      <c r="I24" s="3">
        <v>36.730000000000004</v>
      </c>
      <c r="J24" s="3">
        <v>29.545716987428737</v>
      </c>
      <c r="K24" s="3">
        <v>455.46000000000004</v>
      </c>
      <c r="L24" s="3">
        <v>264.8</v>
      </c>
      <c r="M24">
        <v>889.1400000000001</v>
      </c>
      <c r="N24" s="3">
        <v>11728.778563089927</v>
      </c>
      <c r="O24" s="3">
        <v>175</v>
      </c>
      <c r="P24" s="3">
        <v>7310.4972375690604</v>
      </c>
      <c r="Q24">
        <v>11.4</v>
      </c>
      <c r="R24" s="3">
        <v>43434.973937513409</v>
      </c>
      <c r="S24" s="3">
        <v>11728.778563089927</v>
      </c>
      <c r="T24" s="3">
        <v>144.24466754019335</v>
      </c>
      <c r="U24" s="3">
        <v>15098.568118965966</v>
      </c>
      <c r="V24" s="3">
        <v>20114.28707492098</v>
      </c>
      <c r="W24" s="3">
        <v>1000</v>
      </c>
      <c r="X24" s="3">
        <v>8988.7301500682115</v>
      </c>
      <c r="Y24" s="3">
        <v>20</v>
      </c>
      <c r="Z24" s="3">
        <v>36010.396425946623</v>
      </c>
      <c r="AA24" s="3">
        <v>20114.28707492098</v>
      </c>
      <c r="AB24" s="3">
        <v>336.61866212156849</v>
      </c>
      <c r="AC24" s="3">
        <v>26049.647892065135</v>
      </c>
      <c r="AD24" s="3">
        <v>87341.000898045037</v>
      </c>
      <c r="AE24" s="3">
        <v>10</v>
      </c>
      <c r="AF24" s="3">
        <v>328.28594815825375</v>
      </c>
      <c r="AG24" s="3">
        <v>1.08</v>
      </c>
      <c r="AH24">
        <v>106.33999999999999</v>
      </c>
      <c r="AI24" s="3">
        <v>4188.3979976107958</v>
      </c>
      <c r="AJ24" s="23">
        <v>1.1450659390632105</v>
      </c>
      <c r="AK24" s="23">
        <v>1.3640270104358501</v>
      </c>
      <c r="AL24" s="8"/>
      <c r="AM24" s="9"/>
      <c r="AN24" s="9"/>
      <c r="AO24" s="9"/>
      <c r="AP24" s="9"/>
      <c r="AQ24" s="9"/>
      <c r="AR24" s="9"/>
      <c r="AS24" s="9"/>
      <c r="AT24" s="9"/>
      <c r="AU24" s="9"/>
      <c r="AV24" s="8"/>
      <c r="AW24" s="8"/>
      <c r="AX24" s="8"/>
    </row>
    <row r="25" spans="1:50" x14ac:dyDescent="0.25">
      <c r="A25" s="1" t="s">
        <v>55</v>
      </c>
      <c r="B25" s="7">
        <v>37373</v>
      </c>
      <c r="C25" s="4">
        <v>0.10171594592666877</v>
      </c>
      <c r="D25" s="3">
        <v>3801.430047117392</v>
      </c>
      <c r="E25" s="3">
        <v>183.64396362885952</v>
      </c>
      <c r="F25" s="3">
        <v>632.2399999999999</v>
      </c>
      <c r="G25" s="3">
        <v>541.6</v>
      </c>
      <c r="H25" s="3">
        <v>38.479999999999997</v>
      </c>
      <c r="I25" s="3">
        <v>35.619999999999997</v>
      </c>
      <c r="J25" s="3">
        <v>16.548106961689438</v>
      </c>
      <c r="K25" s="3">
        <v>198.31</v>
      </c>
      <c r="L25" s="3">
        <v>110.11</v>
      </c>
      <c r="M25">
        <v>323.81999999999988</v>
      </c>
      <c r="N25" s="3">
        <v>1306.9342788188576</v>
      </c>
      <c r="O25" s="3">
        <v>175</v>
      </c>
      <c r="P25" s="3">
        <v>5166.1141804788203</v>
      </c>
      <c r="Q25">
        <v>11.4</v>
      </c>
      <c r="R25" s="3">
        <v>20532.643169977327</v>
      </c>
      <c r="S25" s="3">
        <v>1306.9342788188576</v>
      </c>
      <c r="T25" s="3">
        <v>10.582608425087287</v>
      </c>
      <c r="U25" s="3">
        <v>1680.5048612950575</v>
      </c>
      <c r="V25" s="3">
        <v>6778.8153446094311</v>
      </c>
      <c r="W25" s="3">
        <v>1000</v>
      </c>
      <c r="X25" s="3">
        <v>7003.2676671214194</v>
      </c>
      <c r="Y25" s="3">
        <v>20</v>
      </c>
      <c r="Z25" s="3">
        <v>15778.122490845068</v>
      </c>
      <c r="AA25" s="3">
        <v>6778.8153446094311</v>
      </c>
      <c r="AB25" s="3">
        <v>75.257921399230611</v>
      </c>
      <c r="AC25" s="3">
        <v>8837.461841121838</v>
      </c>
      <c r="AD25" s="3">
        <v>29435.222580641217</v>
      </c>
      <c r="AE25" s="3">
        <v>10</v>
      </c>
      <c r="AF25" s="3">
        <v>255.77298772169169</v>
      </c>
      <c r="AG25" s="3">
        <v>1.08</v>
      </c>
      <c r="AH25">
        <v>23.610000000000003</v>
      </c>
      <c r="AI25" s="3">
        <v>1411.5527192080219</v>
      </c>
      <c r="AJ25" s="23">
        <v>0.74488403819918148</v>
      </c>
      <c r="AK25" s="23">
        <v>0.76836505013300582</v>
      </c>
      <c r="AL25" s="8"/>
      <c r="AM25" s="9"/>
      <c r="AN25" s="9"/>
      <c r="AO25" s="9"/>
      <c r="AP25" s="9"/>
      <c r="AQ25" s="9"/>
      <c r="AR25" s="9"/>
      <c r="AS25" s="9"/>
      <c r="AT25" s="9"/>
      <c r="AU25" s="9"/>
      <c r="AV25" s="8"/>
      <c r="AW25" s="8"/>
      <c r="AX25" s="8"/>
    </row>
    <row r="26" spans="1:50" x14ac:dyDescent="0.25">
      <c r="A26" s="1" t="s">
        <v>56</v>
      </c>
      <c r="B26" s="7">
        <v>73790</v>
      </c>
      <c r="C26" s="4">
        <v>8.7022662410109475E-2</v>
      </c>
      <c r="D26" s="3">
        <v>6421.4022592419778</v>
      </c>
      <c r="E26" s="3">
        <v>317.89120095257317</v>
      </c>
      <c r="F26" s="3">
        <v>1430.4399999999998</v>
      </c>
      <c r="G26" s="3">
        <v>1290.0700000000002</v>
      </c>
      <c r="H26" s="3">
        <v>59.86</v>
      </c>
      <c r="I26" s="3">
        <v>48.48</v>
      </c>
      <c r="J26" s="3">
        <v>32.034141103185249</v>
      </c>
      <c r="K26" s="3">
        <v>424.94000000000005</v>
      </c>
      <c r="L26" s="3">
        <v>226.01999999999998</v>
      </c>
      <c r="M26">
        <v>779.47999999999979</v>
      </c>
      <c r="N26" s="3">
        <v>14391.72337164449</v>
      </c>
      <c r="O26" s="3">
        <v>175</v>
      </c>
      <c r="P26" s="3">
        <v>6421.3627992633519</v>
      </c>
      <c r="Q26">
        <v>11.4</v>
      </c>
      <c r="R26" s="3">
        <v>46666.140087079824</v>
      </c>
      <c r="S26" s="3">
        <v>14391.72337164449</v>
      </c>
      <c r="T26" s="3">
        <v>138.88468100224011</v>
      </c>
      <c r="U26" s="3">
        <v>18239.108577035811</v>
      </c>
      <c r="V26" s="3">
        <v>21115.232624450877</v>
      </c>
      <c r="W26" s="3">
        <v>1000</v>
      </c>
      <c r="X26" s="3">
        <v>8866.8949522510229</v>
      </c>
      <c r="Y26" s="3">
        <v>20</v>
      </c>
      <c r="Z26" s="3">
        <v>39029.837245935661</v>
      </c>
      <c r="AA26" s="3">
        <v>21115.232624450877</v>
      </c>
      <c r="AB26" s="3">
        <v>276.8804159262026</v>
      </c>
      <c r="AC26" s="3">
        <v>26939.75190297138</v>
      </c>
      <c r="AD26" s="3">
        <v>91687.343664992368</v>
      </c>
      <c r="AE26" s="3">
        <v>10</v>
      </c>
      <c r="AF26" s="3">
        <v>323.83628922237381</v>
      </c>
      <c r="AG26" s="3">
        <v>1.08</v>
      </c>
      <c r="AH26">
        <v>89.289999999999978</v>
      </c>
      <c r="AI26" s="3">
        <v>4396.8248893894061</v>
      </c>
      <c r="AJ26" s="23">
        <v>1.1205093224192817</v>
      </c>
      <c r="AK26" s="23">
        <v>1.1170452220175977</v>
      </c>
      <c r="AL26" s="8"/>
      <c r="AM26" s="9"/>
      <c r="AN26" s="9"/>
      <c r="AO26" s="9"/>
      <c r="AP26" s="9"/>
      <c r="AQ26" s="9"/>
      <c r="AR26" s="9"/>
      <c r="AS26" s="9"/>
      <c r="AT26" s="9"/>
      <c r="AU26" s="9"/>
      <c r="AV26" s="8"/>
      <c r="AW26" s="8"/>
      <c r="AX26" s="8"/>
    </row>
    <row r="27" spans="1:50" x14ac:dyDescent="0.25">
      <c r="A27" s="1" t="s">
        <v>57</v>
      </c>
      <c r="B27" s="7">
        <v>12509</v>
      </c>
      <c r="C27" s="4">
        <v>7.3326741731186473E-2</v>
      </c>
      <c r="D27" s="3">
        <v>917.24421231541157</v>
      </c>
      <c r="E27" s="3">
        <v>49.580768233265488</v>
      </c>
      <c r="F27" s="3">
        <v>217.70999999999998</v>
      </c>
      <c r="G27" s="3">
        <v>197.91</v>
      </c>
      <c r="H27" s="3">
        <v>7.91</v>
      </c>
      <c r="I27" s="3">
        <v>6.58</v>
      </c>
      <c r="J27" s="3">
        <v>5.3076543383456896</v>
      </c>
      <c r="K27" s="3">
        <v>64.009999999999991</v>
      </c>
      <c r="L27" s="3">
        <v>35.61</v>
      </c>
      <c r="M27">
        <v>118.08999999999999</v>
      </c>
      <c r="N27" s="3">
        <v>433.56414443280551</v>
      </c>
      <c r="O27" s="3">
        <v>175</v>
      </c>
      <c r="P27" s="3">
        <v>6291.7127071823197</v>
      </c>
      <c r="Q27">
        <v>11.4</v>
      </c>
      <c r="R27" s="3">
        <v>7663.3039813239202</v>
      </c>
      <c r="S27" s="3">
        <v>433.56414443280551</v>
      </c>
      <c r="T27" s="3">
        <v>3.8944159813854675</v>
      </c>
      <c r="U27" s="3">
        <v>542.52375826849311</v>
      </c>
      <c r="V27" s="3">
        <v>3309.9457015334101</v>
      </c>
      <c r="W27" s="3">
        <v>1000</v>
      </c>
      <c r="X27" s="3">
        <v>7637.2619372442014</v>
      </c>
      <c r="Y27" s="3">
        <v>20</v>
      </c>
      <c r="Z27" s="3">
        <v>6358.9575850478859</v>
      </c>
      <c r="AA27" s="3">
        <v>3309.9457015334101</v>
      </c>
      <c r="AB27" s="3">
        <v>40.175837214888212</v>
      </c>
      <c r="AC27" s="3">
        <v>4167.1501944849988</v>
      </c>
      <c r="AD27" s="3">
        <v>14372.568583380706</v>
      </c>
      <c r="AE27" s="3">
        <v>10</v>
      </c>
      <c r="AF27" s="3">
        <v>278.92769440654843</v>
      </c>
      <c r="AG27" s="3">
        <v>1.08</v>
      </c>
      <c r="AH27">
        <v>13.190000000000001</v>
      </c>
      <c r="AI27" s="3">
        <v>689.22999343030199</v>
      </c>
      <c r="AJ27" s="23">
        <v>0.87266939517962705</v>
      </c>
      <c r="AK27" s="23">
        <v>1.0810313075506444</v>
      </c>
      <c r="AL27" s="8"/>
      <c r="AM27" s="9"/>
      <c r="AN27" s="9"/>
      <c r="AO27" s="9"/>
      <c r="AP27" s="9"/>
      <c r="AQ27" s="9"/>
      <c r="AR27" s="9"/>
      <c r="AS27" s="9"/>
      <c r="AT27" s="9"/>
      <c r="AU27" s="9"/>
      <c r="AV27" s="8"/>
      <c r="AW27" s="8"/>
      <c r="AX27" s="8"/>
    </row>
    <row r="28" spans="1:50" x14ac:dyDescent="0.25">
      <c r="A28" s="1" t="s">
        <v>58</v>
      </c>
      <c r="B28" s="7">
        <v>26449</v>
      </c>
      <c r="C28" s="4">
        <v>8.1877662568970444E-2</v>
      </c>
      <c r="D28" s="3">
        <v>2165.5822972866995</v>
      </c>
      <c r="E28" s="3">
        <v>114.58107393051321</v>
      </c>
      <c r="F28" s="3">
        <v>563.11</v>
      </c>
      <c r="G28" s="3">
        <v>518.62000000000012</v>
      </c>
      <c r="H28" s="3">
        <v>16.73</v>
      </c>
      <c r="I28" s="3">
        <v>16.37</v>
      </c>
      <c r="J28" s="3">
        <v>11.383069059907941</v>
      </c>
      <c r="K28" s="3">
        <v>161.25</v>
      </c>
      <c r="L28" s="3">
        <v>88.44</v>
      </c>
      <c r="M28">
        <v>313.42</v>
      </c>
      <c r="N28" s="3">
        <v>4841.6734509224398</v>
      </c>
      <c r="O28" s="3">
        <v>175</v>
      </c>
      <c r="P28" s="3">
        <v>5710.4972375690604</v>
      </c>
      <c r="Q28">
        <v>11.4</v>
      </c>
      <c r="R28" s="3">
        <v>18050.762802544999</v>
      </c>
      <c r="S28" s="3">
        <v>4841.6734509224398</v>
      </c>
      <c r="T28" s="3">
        <v>55.003745118980675</v>
      </c>
      <c r="U28" s="3">
        <v>6389.7732380749549</v>
      </c>
      <c r="V28" s="3">
        <v>8839.0112836617172</v>
      </c>
      <c r="W28" s="3">
        <v>1000</v>
      </c>
      <c r="X28" s="3">
        <v>7306.7275579809011</v>
      </c>
      <c r="Y28" s="3">
        <v>20</v>
      </c>
      <c r="Z28" s="3">
        <v>15721.000055126326</v>
      </c>
      <c r="AA28" s="3">
        <v>8839.0112836617172</v>
      </c>
      <c r="AB28" s="3">
        <v>137.12598776498913</v>
      </c>
      <c r="AC28" s="3">
        <v>11734.077767592416</v>
      </c>
      <c r="AD28" s="3">
        <v>38381.081546096066</v>
      </c>
      <c r="AE28" s="3">
        <v>10</v>
      </c>
      <c r="AF28" s="3">
        <v>266.855934515689</v>
      </c>
      <c r="AG28" s="3">
        <v>1.08</v>
      </c>
      <c r="AH28">
        <v>41.82</v>
      </c>
      <c r="AI28" s="3">
        <v>1840.5473195968793</v>
      </c>
      <c r="AJ28" s="23">
        <v>0.80604820372896779</v>
      </c>
      <c r="AK28" s="23">
        <v>0.91958256599140564</v>
      </c>
      <c r="AL28" s="8"/>
      <c r="AM28" s="9"/>
      <c r="AN28" s="9"/>
      <c r="AO28" s="9"/>
      <c r="AP28" s="9"/>
      <c r="AQ28" s="9"/>
      <c r="AR28" s="9"/>
      <c r="AS28" s="9"/>
      <c r="AT28" s="9"/>
      <c r="AU28" s="9"/>
      <c r="AV28" s="8"/>
      <c r="AW28" s="8"/>
      <c r="AX28" s="8"/>
    </row>
    <row r="29" spans="1:50" x14ac:dyDescent="0.25">
      <c r="A29" s="1" t="s">
        <v>59</v>
      </c>
      <c r="B29" s="7">
        <v>36657</v>
      </c>
      <c r="C29" s="4">
        <v>5.9250196417149681E-2</v>
      </c>
      <c r="D29" s="3">
        <v>2171.9344500634556</v>
      </c>
      <c r="E29" s="3">
        <v>96.53042000282025</v>
      </c>
      <c r="F29" s="3">
        <v>617.0100000000001</v>
      </c>
      <c r="G29" s="3">
        <v>555.79999999999995</v>
      </c>
      <c r="H29" s="3">
        <v>29.18</v>
      </c>
      <c r="I29" s="3">
        <v>16.829999999999998</v>
      </c>
      <c r="J29" s="3">
        <v>15.212077757126522</v>
      </c>
      <c r="K29" s="3">
        <v>190.26999999999998</v>
      </c>
      <c r="L29" s="3">
        <v>72.91</v>
      </c>
      <c r="M29">
        <v>353.83000000000015</v>
      </c>
      <c r="N29" s="3">
        <v>233.46707702022351</v>
      </c>
      <c r="O29" s="3">
        <v>175</v>
      </c>
      <c r="P29" s="3">
        <v>6279.9263351749541</v>
      </c>
      <c r="Q29">
        <v>11.4</v>
      </c>
      <c r="R29" s="3">
        <v>12240.998538500637</v>
      </c>
      <c r="S29" s="3">
        <v>233.46707702022351</v>
      </c>
      <c r="T29" s="3">
        <v>2.2596473449218379</v>
      </c>
      <c r="U29" s="3">
        <v>303.51528327309609</v>
      </c>
      <c r="V29" s="3">
        <v>2668.0430471809718</v>
      </c>
      <c r="W29" s="3">
        <v>1000</v>
      </c>
      <c r="X29" s="3">
        <v>8202.441882673942</v>
      </c>
      <c r="Y29" s="3">
        <v>20</v>
      </c>
      <c r="Z29" s="3">
        <v>7942.3605012117769</v>
      </c>
      <c r="AA29" s="3">
        <v>2668.0430471809718</v>
      </c>
      <c r="AB29" s="3">
        <v>35.609592295194183</v>
      </c>
      <c r="AC29" s="3">
        <v>3527.201357627961</v>
      </c>
      <c r="AD29" s="3">
        <v>11585.275148548688</v>
      </c>
      <c r="AE29" s="3">
        <v>10</v>
      </c>
      <c r="AF29" s="3">
        <v>299.56916780354709</v>
      </c>
      <c r="AG29" s="3">
        <v>1.08</v>
      </c>
      <c r="AH29">
        <v>10.98</v>
      </c>
      <c r="AI29" s="3">
        <v>555.56660371449379</v>
      </c>
      <c r="AJ29" s="23">
        <v>0.98658481127785369</v>
      </c>
      <c r="AK29" s="23">
        <v>1.077757315326376</v>
      </c>
      <c r="AL29" s="8"/>
      <c r="AM29" s="9"/>
      <c r="AN29" s="9"/>
      <c r="AO29" s="9"/>
      <c r="AP29" s="9"/>
      <c r="AQ29" s="9"/>
      <c r="AR29" s="9"/>
      <c r="AS29" s="9"/>
      <c r="AT29" s="9"/>
      <c r="AU29" s="9"/>
      <c r="AV29" s="8"/>
      <c r="AW29" s="8"/>
      <c r="AX29" s="8"/>
    </row>
    <row r="30" spans="1:50" x14ac:dyDescent="0.25">
      <c r="A30" s="1" t="s">
        <v>60</v>
      </c>
      <c r="B30" s="7">
        <v>12459</v>
      </c>
      <c r="C30" s="4">
        <v>6.823688212711132E-2</v>
      </c>
      <c r="D30" s="3">
        <v>850.16331442167996</v>
      </c>
      <c r="E30" s="3">
        <v>42.296682309536315</v>
      </c>
      <c r="F30" s="3">
        <v>272.85999999999996</v>
      </c>
      <c r="G30" s="3">
        <v>254.31</v>
      </c>
      <c r="H30" s="3">
        <v>7.32</v>
      </c>
      <c r="I30" s="3">
        <v>5.9799999999999995</v>
      </c>
      <c r="J30" s="3">
        <v>5.2572577061118908</v>
      </c>
      <c r="K30" s="3">
        <v>80.45</v>
      </c>
      <c r="L30" s="3">
        <v>25.509999999999998</v>
      </c>
      <c r="M30">
        <v>166.89999999999998</v>
      </c>
      <c r="N30" s="3">
        <v>671.93851754474667</v>
      </c>
      <c r="O30" s="3">
        <v>175</v>
      </c>
      <c r="P30" s="3">
        <v>6028.7292817679563</v>
      </c>
      <c r="Q30">
        <v>11.4</v>
      </c>
      <c r="R30" s="3">
        <v>8422.9133484824997</v>
      </c>
      <c r="S30" s="3">
        <v>671.93851754474667</v>
      </c>
      <c r="T30" s="3">
        <v>7.3728446751725087</v>
      </c>
      <c r="U30" s="3">
        <v>805.81324413360994</v>
      </c>
      <c r="V30" s="3">
        <v>3670.4104527333211</v>
      </c>
      <c r="W30" s="3">
        <v>1000</v>
      </c>
      <c r="X30" s="3">
        <v>7952.0028649386086</v>
      </c>
      <c r="Y30" s="3">
        <v>20</v>
      </c>
      <c r="Z30" s="3">
        <v>6569.3836446588002</v>
      </c>
      <c r="AA30" s="3">
        <v>3670.4104527333211</v>
      </c>
      <c r="AB30" s="3">
        <v>54.421341962356131</v>
      </c>
      <c r="AC30" s="3">
        <v>4427.2044176551562</v>
      </c>
      <c r="AD30" s="3">
        <v>15937.79195127821</v>
      </c>
      <c r="AE30" s="3">
        <v>10</v>
      </c>
      <c r="AF30" s="3">
        <v>290.42264665757165</v>
      </c>
      <c r="AG30" s="3">
        <v>1.08</v>
      </c>
      <c r="AH30">
        <v>18.860000000000003</v>
      </c>
      <c r="AI30" s="3">
        <v>764.2895685726595</v>
      </c>
      <c r="AJ30" s="23">
        <v>0.93610732150977727</v>
      </c>
      <c r="AK30" s="23">
        <v>1.0079803560466545</v>
      </c>
      <c r="AL30" s="8"/>
      <c r="AM30" s="9"/>
      <c r="AN30" s="9"/>
      <c r="AO30" s="9"/>
      <c r="AP30" s="9"/>
      <c r="AQ30" s="9"/>
      <c r="AR30" s="9"/>
      <c r="AS30" s="9"/>
      <c r="AT30" s="9"/>
      <c r="AU30" s="9"/>
      <c r="AV30" s="8"/>
      <c r="AW30" s="8"/>
      <c r="AX30" s="8"/>
    </row>
    <row r="31" spans="1:50" x14ac:dyDescent="0.25">
      <c r="A31" s="1" t="s">
        <v>61</v>
      </c>
      <c r="B31" s="7">
        <v>101625</v>
      </c>
      <c r="C31" s="4">
        <v>9.7035878153086452E-2</v>
      </c>
      <c r="D31" s="3">
        <v>9861.2711173074113</v>
      </c>
      <c r="E31" s="3">
        <v>533.04168201661685</v>
      </c>
      <c r="F31" s="3">
        <v>2793.76</v>
      </c>
      <c r="G31" s="3">
        <v>2615.1</v>
      </c>
      <c r="H31" s="3">
        <v>74.239999999999995</v>
      </c>
      <c r="I31" s="3">
        <v>59.499999999999993</v>
      </c>
      <c r="J31" s="3">
        <v>44.910421394400558</v>
      </c>
      <c r="K31" s="3">
        <v>800.15000000000009</v>
      </c>
      <c r="L31" s="3">
        <v>383.82</v>
      </c>
      <c r="M31">
        <v>1609.7900000000002</v>
      </c>
      <c r="N31" s="3">
        <v>14261.702732419617</v>
      </c>
      <c r="O31" s="3">
        <v>175</v>
      </c>
      <c r="P31" s="3">
        <v>7225.0460405156527</v>
      </c>
      <c r="Q31">
        <v>11.4</v>
      </c>
      <c r="R31" s="3">
        <v>75089.089652141876</v>
      </c>
      <c r="S31" s="3">
        <v>14261.702732419617</v>
      </c>
      <c r="T31" s="3">
        <v>189.84058230488603</v>
      </c>
      <c r="U31" s="3">
        <v>18282.426690171698</v>
      </c>
      <c r="V31" s="3">
        <v>37804.375079818237</v>
      </c>
      <c r="W31" s="3">
        <v>1000</v>
      </c>
      <c r="X31" s="3">
        <v>9640.774079126877</v>
      </c>
      <c r="Y31" s="3">
        <v>20</v>
      </c>
      <c r="Z31" s="3">
        <v>65448.775920412525</v>
      </c>
      <c r="AA31" s="3">
        <v>37804.375079818237</v>
      </c>
      <c r="AB31" s="3">
        <v>683.78989178734582</v>
      </c>
      <c r="AC31" s="3">
        <v>48711.164360441646</v>
      </c>
      <c r="AD31" s="3">
        <v>164155.55497929113</v>
      </c>
      <c r="AE31" s="3">
        <v>10</v>
      </c>
      <c r="AF31" s="3">
        <v>352.09986357435196</v>
      </c>
      <c r="AG31" s="3">
        <v>1.08</v>
      </c>
      <c r="AH31">
        <v>217.47</v>
      </c>
      <c r="AI31" s="3">
        <v>7872.0050228705513</v>
      </c>
      <c r="AJ31" s="23">
        <v>1.2764893133242383</v>
      </c>
      <c r="AK31" s="23">
        <v>1.3402905668099037</v>
      </c>
      <c r="AL31" s="8"/>
      <c r="AM31" s="9"/>
      <c r="AN31" s="9"/>
      <c r="AO31" s="9"/>
      <c r="AP31" s="9"/>
      <c r="AQ31" s="9"/>
      <c r="AR31" s="9"/>
      <c r="AS31" s="9"/>
      <c r="AT31" s="9"/>
      <c r="AU31" s="9"/>
      <c r="AV31" s="8"/>
      <c r="AW31" s="8"/>
      <c r="AX31" s="8"/>
    </row>
    <row r="32" spans="1:50" x14ac:dyDescent="0.25">
      <c r="A32" s="1" t="s">
        <v>62</v>
      </c>
      <c r="B32" s="7">
        <v>25209</v>
      </c>
      <c r="C32" s="4">
        <v>7.6037124003555112E-2</v>
      </c>
      <c r="D32" s="3">
        <v>1916.8198590056209</v>
      </c>
      <c r="E32" s="3">
        <v>100.35706068092254</v>
      </c>
      <c r="F32" s="3">
        <v>400.23</v>
      </c>
      <c r="G32" s="3">
        <v>357.21</v>
      </c>
      <c r="H32" s="3">
        <v>16.650000000000002</v>
      </c>
      <c r="I32" s="3">
        <v>15.639999999999999</v>
      </c>
      <c r="J32" s="3">
        <v>10.729438396818935</v>
      </c>
      <c r="K32" s="3">
        <v>121.84</v>
      </c>
      <c r="L32" s="3">
        <v>63.6</v>
      </c>
      <c r="M32">
        <v>214.79</v>
      </c>
      <c r="N32" s="3">
        <v>1131.4501743523645</v>
      </c>
      <c r="O32" s="3">
        <v>175</v>
      </c>
      <c r="P32" s="3">
        <v>5387.108655616943</v>
      </c>
      <c r="Q32">
        <v>11.4</v>
      </c>
      <c r="R32" s="3">
        <v>14091.800259360689</v>
      </c>
      <c r="S32" s="3">
        <v>1131.4501743523645</v>
      </c>
      <c r="T32" s="3">
        <v>9.3341823488489819</v>
      </c>
      <c r="U32" s="3">
        <v>1442.2768205598547</v>
      </c>
      <c r="V32" s="3">
        <v>4624.1039740389369</v>
      </c>
      <c r="W32" s="3">
        <v>1000</v>
      </c>
      <c r="X32" s="3">
        <v>7186.0204638472042</v>
      </c>
      <c r="Y32" s="3">
        <v>20</v>
      </c>
      <c r="Z32" s="3">
        <v>10623.552873727309</v>
      </c>
      <c r="AA32" s="3">
        <v>4624.1039740389369</v>
      </c>
      <c r="AB32" s="3">
        <v>52.045750094160695</v>
      </c>
      <c r="AC32" s="3">
        <v>5953.1853328074776</v>
      </c>
      <c r="AD32" s="3">
        <v>20078.955214512618</v>
      </c>
      <c r="AE32" s="3">
        <v>10</v>
      </c>
      <c r="AF32" s="3">
        <v>262.44747612551163</v>
      </c>
      <c r="AG32" s="3">
        <v>1.08</v>
      </c>
      <c r="AH32">
        <v>16.600000000000001</v>
      </c>
      <c r="AI32" s="3">
        <v>962.87717051412778</v>
      </c>
      <c r="AJ32" s="23">
        <v>0.78171896316507516</v>
      </c>
      <c r="AK32" s="23">
        <v>0.82975240433803954</v>
      </c>
      <c r="AL32" s="8"/>
      <c r="AM32" s="9"/>
      <c r="AN32" s="9"/>
      <c r="AO32" s="9"/>
      <c r="AP32" s="9"/>
      <c r="AQ32" s="9"/>
      <c r="AR32" s="9"/>
      <c r="AS32" s="9"/>
      <c r="AT32" s="9"/>
      <c r="AU32" s="9"/>
      <c r="AV32" s="8"/>
      <c r="AW32" s="8"/>
      <c r="AX32" s="8"/>
    </row>
    <row r="33" spans="1:50" x14ac:dyDescent="0.25">
      <c r="A33" s="1" t="s">
        <v>63</v>
      </c>
      <c r="B33" s="7">
        <v>232766</v>
      </c>
      <c r="C33" s="4">
        <v>0.12381436774231225</v>
      </c>
      <c r="D33" s="3">
        <v>28819.775121907052</v>
      </c>
      <c r="E33" s="3">
        <v>1426.7215406884679</v>
      </c>
      <c r="F33" s="3">
        <v>6383.47</v>
      </c>
      <c r="G33" s="3">
        <v>5978.93</v>
      </c>
      <c r="H33" s="3">
        <v>202.58</v>
      </c>
      <c r="I33" s="3">
        <v>94.65</v>
      </c>
      <c r="J33" s="3">
        <v>107.29377442052129</v>
      </c>
      <c r="K33" s="3">
        <v>1825.3500000000001</v>
      </c>
      <c r="L33" s="3">
        <v>1051.2</v>
      </c>
      <c r="M33">
        <v>3506.92</v>
      </c>
      <c r="N33" s="3">
        <v>15207.722655339816</v>
      </c>
      <c r="O33" s="3">
        <v>175</v>
      </c>
      <c r="P33" s="3">
        <v>7077.7163904235722</v>
      </c>
      <c r="Q33">
        <v>11.4</v>
      </c>
      <c r="R33" s="3">
        <v>191444.58692438167</v>
      </c>
      <c r="S33" s="3">
        <v>15207.722655339816</v>
      </c>
      <c r="T33" s="3">
        <v>184.70581773539999</v>
      </c>
      <c r="U33" s="3">
        <v>19507.800402290271</v>
      </c>
      <c r="V33" s="3">
        <v>111626.39334704418</v>
      </c>
      <c r="W33" s="3">
        <v>1000</v>
      </c>
      <c r="X33" s="3">
        <v>9523.4512960436568</v>
      </c>
      <c r="Y33" s="3">
        <v>20</v>
      </c>
      <c r="Z33" s="3">
        <v>176119.10518111003</v>
      </c>
      <c r="AA33" s="3">
        <v>111626.39334704418</v>
      </c>
      <c r="AB33" s="3">
        <v>1839.3047910512664</v>
      </c>
      <c r="AC33" s="3">
        <v>143676.05601237435</v>
      </c>
      <c r="AD33" s="3">
        <v>484708.25166484388</v>
      </c>
      <c r="AE33" s="3">
        <v>10</v>
      </c>
      <c r="AF33" s="3">
        <v>347.8150068212824</v>
      </c>
      <c r="AG33" s="3">
        <v>1.08</v>
      </c>
      <c r="AH33">
        <v>585.43999999999994</v>
      </c>
      <c r="AI33" s="3">
        <v>23243.963886655009</v>
      </c>
      <c r="AJ33" s="23">
        <v>1.252842201000455</v>
      </c>
      <c r="AK33" s="23">
        <v>1.2993656640065478</v>
      </c>
      <c r="AL33" s="8"/>
      <c r="AM33" s="9"/>
      <c r="AN33" s="9"/>
      <c r="AO33" s="9"/>
      <c r="AP33" s="9"/>
      <c r="AQ33" s="9"/>
      <c r="AR33" s="9"/>
      <c r="AS33" s="9"/>
      <c r="AT33" s="9"/>
      <c r="AU33" s="9"/>
      <c r="AV33" s="8"/>
      <c r="AW33" s="8"/>
      <c r="AX33" s="8"/>
    </row>
    <row r="34" spans="1:50" x14ac:dyDescent="0.25">
      <c r="A34" s="1" t="s">
        <v>64</v>
      </c>
      <c r="B34" s="7">
        <v>120525</v>
      </c>
      <c r="C34" s="4">
        <v>8.0118866270725286E-2</v>
      </c>
      <c r="D34" s="3">
        <v>9656.3263572791657</v>
      </c>
      <c r="E34" s="3">
        <v>492.66971210607983</v>
      </c>
      <c r="F34" s="3">
        <v>2227.5699999999997</v>
      </c>
      <c r="G34" s="3">
        <v>1990.9900000000002</v>
      </c>
      <c r="H34" s="3">
        <v>83.91</v>
      </c>
      <c r="I34" s="3">
        <v>101.02</v>
      </c>
      <c r="J34" s="3">
        <v>51.654398622995231</v>
      </c>
      <c r="K34" s="3">
        <v>658.11</v>
      </c>
      <c r="L34" s="3">
        <v>391.36</v>
      </c>
      <c r="M34">
        <v>1178.0999999999995</v>
      </c>
      <c r="N34" s="3">
        <v>3503.0096914457063</v>
      </c>
      <c r="O34" s="3">
        <v>175</v>
      </c>
      <c r="P34" s="3">
        <v>5157.2744014732962</v>
      </c>
      <c r="Q34">
        <v>11.4</v>
      </c>
      <c r="R34" s="3">
        <v>58364.222696427445</v>
      </c>
      <c r="S34" s="3">
        <v>3503.0096914457063</v>
      </c>
      <c r="T34" s="3">
        <v>32.913183285224129</v>
      </c>
      <c r="U34" s="3">
        <v>4432.8234250233791</v>
      </c>
      <c r="V34" s="3">
        <v>19877.046511599136</v>
      </c>
      <c r="W34" s="3">
        <v>1000</v>
      </c>
      <c r="X34" s="3">
        <v>6967.1683492496595</v>
      </c>
      <c r="Y34" s="3">
        <v>20</v>
      </c>
      <c r="Z34" s="3">
        <v>43671.719926478247</v>
      </c>
      <c r="AA34" s="3">
        <v>19877.046511599136</v>
      </c>
      <c r="AB34" s="3">
        <v>254.98346604394885</v>
      </c>
      <c r="AC34" s="3">
        <v>25451.137853100103</v>
      </c>
      <c r="AD34" s="3">
        <v>86310.846153958628</v>
      </c>
      <c r="AE34" s="3">
        <v>10</v>
      </c>
      <c r="AF34" s="3">
        <v>254.45457025920874</v>
      </c>
      <c r="AG34" s="3">
        <v>1.08</v>
      </c>
      <c r="AH34">
        <v>81.970000000000013</v>
      </c>
      <c r="AI34" s="3">
        <v>4138.9973951102884</v>
      </c>
      <c r="AJ34" s="23">
        <v>0.73760800363801726</v>
      </c>
      <c r="AK34" s="23">
        <v>0.76590955596480448</v>
      </c>
      <c r="AL34" s="8"/>
      <c r="AM34" s="9"/>
      <c r="AN34" s="9"/>
      <c r="AO34" s="9"/>
      <c r="AP34" s="9"/>
      <c r="AQ34" s="9"/>
      <c r="AR34" s="9"/>
      <c r="AS34" s="9"/>
      <c r="AT34" s="9"/>
      <c r="AU34" s="9"/>
      <c r="AV34" s="8"/>
      <c r="AW34" s="8"/>
      <c r="AX34" s="8"/>
    </row>
    <row r="35" spans="1:50" x14ac:dyDescent="0.25">
      <c r="A35" s="1" t="s">
        <v>65</v>
      </c>
      <c r="B35" s="7">
        <v>11064</v>
      </c>
      <c r="C35" s="4">
        <v>6.4953185519363577E-2</v>
      </c>
      <c r="D35" s="3">
        <v>718.64204458623863</v>
      </c>
      <c r="E35" s="3">
        <v>37.23533909773257</v>
      </c>
      <c r="F35" s="3">
        <v>239.41000000000003</v>
      </c>
      <c r="G35" s="3">
        <v>222.50000000000003</v>
      </c>
      <c r="H35" s="3">
        <v>6.8699999999999992</v>
      </c>
      <c r="I35" s="3">
        <v>5.4099999999999993</v>
      </c>
      <c r="J35" s="3">
        <v>4.6293314753788799</v>
      </c>
      <c r="K35" s="3">
        <v>69.09</v>
      </c>
      <c r="L35" s="3">
        <v>30.560000000000002</v>
      </c>
      <c r="M35">
        <v>139.76000000000002</v>
      </c>
      <c r="N35" s="3">
        <v>432.28131104840458</v>
      </c>
      <c r="O35" s="3">
        <v>175</v>
      </c>
      <c r="P35" s="3">
        <v>6194.4751381215474</v>
      </c>
      <c r="Q35">
        <v>11.4</v>
      </c>
      <c r="R35" s="3">
        <v>6694.5147995495799</v>
      </c>
      <c r="S35" s="3">
        <v>432.28131104840458</v>
      </c>
      <c r="T35" s="3">
        <v>5.2205565685854047</v>
      </c>
      <c r="U35" s="3">
        <v>562.05543430172634</v>
      </c>
      <c r="V35" s="3">
        <v>2955.5141229414207</v>
      </c>
      <c r="W35" s="3">
        <v>1000</v>
      </c>
      <c r="X35" s="3">
        <v>7909.1349249658952</v>
      </c>
      <c r="Y35" s="3">
        <v>20</v>
      </c>
      <c r="Z35" s="3">
        <v>5585.8782531305542</v>
      </c>
      <c r="AA35" s="3">
        <v>2955.5141229414207</v>
      </c>
      <c r="AB35" s="3">
        <v>48.826844403726788</v>
      </c>
      <c r="AC35" s="3">
        <v>3870.4529439115477</v>
      </c>
      <c r="AD35" s="3">
        <v>12833.542680608554</v>
      </c>
      <c r="AE35" s="3">
        <v>10</v>
      </c>
      <c r="AF35" s="3">
        <v>288.85702592087318</v>
      </c>
      <c r="AG35" s="3">
        <v>1.08</v>
      </c>
      <c r="AH35">
        <v>15.2</v>
      </c>
      <c r="AI35" s="3">
        <v>615.42670582009202</v>
      </c>
      <c r="AJ35" s="23">
        <v>0.92746703046839496</v>
      </c>
      <c r="AK35" s="23">
        <v>1.0540208717004298</v>
      </c>
      <c r="AL35" s="8"/>
      <c r="AM35" s="9"/>
      <c r="AN35" s="9"/>
      <c r="AO35" s="9"/>
      <c r="AP35" s="9"/>
      <c r="AQ35" s="9"/>
      <c r="AR35" s="9"/>
      <c r="AS35" s="9"/>
      <c r="AT35" s="9"/>
      <c r="AU35" s="9"/>
      <c r="AV35" s="8"/>
      <c r="AW35" s="8"/>
      <c r="AX35" s="8"/>
    </row>
    <row r="36" spans="1:50" x14ac:dyDescent="0.25">
      <c r="A36" s="1" t="s">
        <v>66</v>
      </c>
      <c r="B36" s="7">
        <v>137396</v>
      </c>
      <c r="C36" s="4">
        <v>0.10357143521589018</v>
      </c>
      <c r="D36" s="3">
        <v>14230.300912922448</v>
      </c>
      <c r="E36" s="3">
        <v>680.87564176662431</v>
      </c>
      <c r="F36" s="3">
        <v>2837.02</v>
      </c>
      <c r="G36" s="3">
        <v>2569.41</v>
      </c>
      <c r="H36" s="3">
        <v>112.83</v>
      </c>
      <c r="I36" s="3">
        <v>93.5</v>
      </c>
      <c r="J36" s="3">
        <v>61.280516199709453</v>
      </c>
      <c r="K36" s="3">
        <v>856.05</v>
      </c>
      <c r="L36" s="3">
        <v>367.73</v>
      </c>
      <c r="M36">
        <v>1613.24</v>
      </c>
      <c r="N36" s="3">
        <v>27662.305548333006</v>
      </c>
      <c r="O36" s="3">
        <v>175</v>
      </c>
      <c r="P36" s="3">
        <v>6168.6924493554325</v>
      </c>
      <c r="Q36">
        <v>11.4</v>
      </c>
      <c r="R36" s="3">
        <v>99756.60470792347</v>
      </c>
      <c r="S36" s="3">
        <v>27662.305548333006</v>
      </c>
      <c r="T36" s="3">
        <v>267.60384231691756</v>
      </c>
      <c r="U36" s="3">
        <v>35021.708640887344</v>
      </c>
      <c r="V36" s="3">
        <v>51715.768508399953</v>
      </c>
      <c r="W36" s="3">
        <v>1000</v>
      </c>
      <c r="X36" s="3">
        <v>8296.0744884038213</v>
      </c>
      <c r="Y36" s="3">
        <v>20</v>
      </c>
      <c r="Z36" s="3">
        <v>88576.948335527835</v>
      </c>
      <c r="AA36" s="3">
        <v>51715.768508399953</v>
      </c>
      <c r="AB36" s="3">
        <v>678.69959140678361</v>
      </c>
      <c r="AC36" s="3">
        <v>65810.55469640941</v>
      </c>
      <c r="AD36" s="3">
        <v>224562.12178492011</v>
      </c>
      <c r="AE36" s="3">
        <v>10</v>
      </c>
      <c r="AF36" s="3">
        <v>302.98881309686226</v>
      </c>
      <c r="AG36" s="3">
        <v>1.08</v>
      </c>
      <c r="AH36">
        <v>219.50000000000003</v>
      </c>
      <c r="AI36" s="3">
        <v>10768.774476504123</v>
      </c>
      <c r="AJ36" s="23">
        <v>1.0054570259208733</v>
      </c>
      <c r="AK36" s="23">
        <v>1.0468590137098424</v>
      </c>
      <c r="AL36" s="8"/>
      <c r="AM36" s="9"/>
      <c r="AN36" s="9"/>
      <c r="AO36" s="9"/>
      <c r="AP36" s="9"/>
      <c r="AQ36" s="9"/>
      <c r="AR36" s="9"/>
      <c r="AS36" s="9"/>
      <c r="AT36" s="9"/>
      <c r="AU36" s="9"/>
      <c r="AV36" s="8"/>
      <c r="AW36" s="8"/>
      <c r="AX36" s="8"/>
    </row>
    <row r="37" spans="1:50" x14ac:dyDescent="0.25">
      <c r="A37" s="1" t="s">
        <v>67</v>
      </c>
      <c r="B37" s="7">
        <v>52280</v>
      </c>
      <c r="C37" s="4">
        <v>8.0386976564763457E-2</v>
      </c>
      <c r="D37" s="3">
        <v>4202.6311348058334</v>
      </c>
      <c r="E37" s="3">
        <v>191.90096505962711</v>
      </c>
      <c r="F37" s="3">
        <v>944.50000000000011</v>
      </c>
      <c r="G37" s="3">
        <v>840.63</v>
      </c>
      <c r="H37" s="3">
        <v>47.18</v>
      </c>
      <c r="I37" s="3">
        <v>34.290000000000006</v>
      </c>
      <c r="J37" s="3">
        <v>22.400169646216952</v>
      </c>
      <c r="K37" s="3">
        <v>285.29000000000002</v>
      </c>
      <c r="L37" s="3">
        <v>160.85000000000002</v>
      </c>
      <c r="M37">
        <v>498.36</v>
      </c>
      <c r="N37" s="3">
        <v>2303.8783721440873</v>
      </c>
      <c r="O37" s="3">
        <v>175</v>
      </c>
      <c r="P37" s="3">
        <v>5516.7587476979734</v>
      </c>
      <c r="Q37">
        <v>11.4</v>
      </c>
      <c r="R37" s="3">
        <v>32462.674923536026</v>
      </c>
      <c r="S37" s="3">
        <v>2303.8783721440873</v>
      </c>
      <c r="T37" s="3">
        <v>21.976113434120492</v>
      </c>
      <c r="U37" s="3">
        <v>3003.7140634788652</v>
      </c>
      <c r="V37" s="3">
        <v>12204.360616758375</v>
      </c>
      <c r="W37" s="3">
        <v>1000</v>
      </c>
      <c r="X37" s="3">
        <v>7333.8020463847206</v>
      </c>
      <c r="Y37" s="3">
        <v>20</v>
      </c>
      <c r="Z37" s="3">
        <v>26023.166226630841</v>
      </c>
      <c r="AA37" s="3">
        <v>12204.360616758375</v>
      </c>
      <c r="AB37" s="3">
        <v>159.38449368021736</v>
      </c>
      <c r="AC37" s="3">
        <v>16084.10100373943</v>
      </c>
      <c r="AD37" s="3">
        <v>52994.225826547045</v>
      </c>
      <c r="AE37" s="3">
        <v>10</v>
      </c>
      <c r="AF37" s="3">
        <v>267.84474761255115</v>
      </c>
      <c r="AG37" s="3">
        <v>1.08</v>
      </c>
      <c r="AH37">
        <v>49.2</v>
      </c>
      <c r="AI37" s="3">
        <v>2541.3140112275964</v>
      </c>
      <c r="AJ37" s="23">
        <v>0.81150522964984084</v>
      </c>
      <c r="AK37" s="23">
        <v>0.86576631880499277</v>
      </c>
      <c r="AL37" s="8"/>
      <c r="AM37" s="9"/>
      <c r="AN37" s="9"/>
      <c r="AO37" s="9"/>
      <c r="AP37" s="9"/>
      <c r="AQ37" s="9"/>
      <c r="AR37" s="9"/>
      <c r="AS37" s="9"/>
      <c r="AT37" s="9"/>
      <c r="AU37" s="9"/>
      <c r="AV37" s="8"/>
      <c r="AW37" s="8"/>
      <c r="AX37" s="8"/>
    </row>
    <row r="38" spans="1:50" x14ac:dyDescent="0.25">
      <c r="A38" s="1" t="s">
        <v>68</v>
      </c>
      <c r="B38" s="7">
        <v>46551</v>
      </c>
      <c r="C38" s="4">
        <v>7.1816711477884709E-2</v>
      </c>
      <c r="D38" s="3">
        <v>3343.1397360070109</v>
      </c>
      <c r="E38" s="3">
        <v>136.45468310232698</v>
      </c>
      <c r="F38" s="3">
        <v>876.1099999999999</v>
      </c>
      <c r="G38" s="3">
        <v>799.84</v>
      </c>
      <c r="H38" s="3">
        <v>26.68</v>
      </c>
      <c r="I38" s="3">
        <v>29.85</v>
      </c>
      <c r="J38" s="3">
        <v>19.733640904679618</v>
      </c>
      <c r="K38" s="3">
        <v>253.14</v>
      </c>
      <c r="L38" s="3">
        <v>161.04</v>
      </c>
      <c r="M38">
        <v>461.92999999999995</v>
      </c>
      <c r="N38" s="3">
        <v>574.19890264021763</v>
      </c>
      <c r="O38" s="3">
        <v>175</v>
      </c>
      <c r="P38" s="3">
        <v>6985.6353591160223</v>
      </c>
      <c r="Q38">
        <v>11.4</v>
      </c>
      <c r="R38" s="3">
        <v>27988.227072740461</v>
      </c>
      <c r="S38" s="3">
        <v>574.19890264021763</v>
      </c>
      <c r="T38" s="3">
        <v>5.6777397122533495</v>
      </c>
      <c r="U38" s="3">
        <v>728.44746655006736</v>
      </c>
      <c r="V38" s="3">
        <v>11152.472515637837</v>
      </c>
      <c r="W38" s="3">
        <v>1000</v>
      </c>
      <c r="X38" s="3">
        <v>8175.3673942701234</v>
      </c>
      <c r="Y38" s="3">
        <v>20</v>
      </c>
      <c r="Z38" s="3">
        <v>23121.431125168576</v>
      </c>
      <c r="AA38" s="3">
        <v>11152.472515637837</v>
      </c>
      <c r="AB38" s="3">
        <v>150.22338836086749</v>
      </c>
      <c r="AC38" s="3">
        <v>14257.052632494873</v>
      </c>
      <c r="AD38" s="3">
        <v>48426.678428898464</v>
      </c>
      <c r="AE38" s="3">
        <v>10</v>
      </c>
      <c r="AF38" s="3">
        <v>298.58035470668489</v>
      </c>
      <c r="AG38" s="3">
        <v>1.08</v>
      </c>
      <c r="AH38">
        <v>48.330000000000005</v>
      </c>
      <c r="AI38" s="3">
        <v>2322.2793519312668</v>
      </c>
      <c r="AJ38" s="23">
        <v>0.98112778535698053</v>
      </c>
      <c r="AK38" s="23">
        <v>1.2737875997544506</v>
      </c>
      <c r="AL38" s="8"/>
      <c r="AM38" s="9"/>
      <c r="AN38" s="9"/>
      <c r="AO38" s="9"/>
      <c r="AP38" s="9"/>
      <c r="AQ38" s="9"/>
      <c r="AR38" s="9"/>
      <c r="AS38" s="9"/>
      <c r="AT38" s="9"/>
      <c r="AU38" s="9"/>
      <c r="AV38" s="8"/>
      <c r="AW38" s="8"/>
      <c r="AX38" s="8"/>
    </row>
    <row r="39" spans="1:50" x14ac:dyDescent="0.25">
      <c r="A39" s="1" t="s">
        <v>69</v>
      </c>
      <c r="B39" s="7">
        <v>138818</v>
      </c>
      <c r="C39" s="4">
        <v>0.11002982272738226</v>
      </c>
      <c r="D39" s="3">
        <v>15274.119931369751</v>
      </c>
      <c r="E39" s="3">
        <v>741.46213259076455</v>
      </c>
      <c r="F39" s="3">
        <v>3117.2999999999997</v>
      </c>
      <c r="G39" s="3">
        <v>2862.0099999999993</v>
      </c>
      <c r="H39" s="3">
        <v>108.49000000000001</v>
      </c>
      <c r="I39" s="3">
        <v>84.18</v>
      </c>
      <c r="J39" s="3">
        <v>62.618123761662709</v>
      </c>
      <c r="K39" s="3">
        <v>917.08</v>
      </c>
      <c r="L39" s="3">
        <v>415.14</v>
      </c>
      <c r="M39">
        <v>1785.08</v>
      </c>
      <c r="N39" s="3">
        <v>6253.1192996683767</v>
      </c>
      <c r="O39" s="3">
        <v>175</v>
      </c>
      <c r="P39" s="3">
        <v>6512.7071823204415</v>
      </c>
      <c r="Q39">
        <v>11.4</v>
      </c>
      <c r="R39" s="3">
        <v>104692.27040572917</v>
      </c>
      <c r="S39" s="3">
        <v>6253.1192996683767</v>
      </c>
      <c r="T39" s="3">
        <v>63.140334638702399</v>
      </c>
      <c r="U39" s="3">
        <v>7799.8874542040894</v>
      </c>
      <c r="V39" s="3">
        <v>57590.181056861322</v>
      </c>
      <c r="W39" s="3">
        <v>1000</v>
      </c>
      <c r="X39" s="3">
        <v>8444.9841746248294</v>
      </c>
      <c r="Y39" s="3">
        <v>20</v>
      </c>
      <c r="Z39" s="3">
        <v>93424.74070493647</v>
      </c>
      <c r="AA39" s="3">
        <v>57590.181056861322</v>
      </c>
      <c r="AB39" s="3">
        <v>786.67845175629793</v>
      </c>
      <c r="AC39" s="3">
        <v>72115.910460054249</v>
      </c>
      <c r="AD39" s="3">
        <v>250070.21311122764</v>
      </c>
      <c r="AE39" s="3">
        <v>10</v>
      </c>
      <c r="AF39" s="3">
        <v>308.42728512960434</v>
      </c>
      <c r="AG39" s="3">
        <v>1.08</v>
      </c>
      <c r="AH39">
        <v>259.83999999999997</v>
      </c>
      <c r="AI39" s="3">
        <v>11992.003401470232</v>
      </c>
      <c r="AJ39" s="23">
        <v>1.0354706684856754</v>
      </c>
      <c r="AK39" s="23">
        <v>1.1424186617556782</v>
      </c>
      <c r="AL39" s="8"/>
      <c r="AM39" s="9"/>
      <c r="AN39" s="9"/>
      <c r="AO39" s="9"/>
      <c r="AP39" s="9"/>
      <c r="AQ39" s="9"/>
      <c r="AR39" s="9"/>
      <c r="AS39" s="9"/>
      <c r="AT39" s="9"/>
      <c r="AU39" s="9"/>
      <c r="AV39" s="8"/>
      <c r="AW39" s="8"/>
      <c r="AX39" s="8"/>
    </row>
    <row r="40" spans="1:50" x14ac:dyDescent="0.25">
      <c r="A40" s="1" t="s">
        <v>70</v>
      </c>
      <c r="B40" s="7">
        <v>10915</v>
      </c>
      <c r="C40" s="4">
        <v>0.10797774882521993</v>
      </c>
      <c r="D40" s="3">
        <v>1178.5771284272755</v>
      </c>
      <c r="E40" s="3">
        <v>58.057986622033276</v>
      </c>
      <c r="F40" s="3">
        <v>257.09999999999997</v>
      </c>
      <c r="G40" s="3">
        <v>236.88</v>
      </c>
      <c r="H40" s="3">
        <v>7.68</v>
      </c>
      <c r="I40" s="3">
        <v>7.6499999999999995</v>
      </c>
      <c r="J40" s="3">
        <v>4.8919488167108343</v>
      </c>
      <c r="K40" s="3">
        <v>74.55</v>
      </c>
      <c r="L40" s="3">
        <v>39.04</v>
      </c>
      <c r="M40">
        <v>143.50999999999996</v>
      </c>
      <c r="N40" s="3">
        <v>743.1025581382155</v>
      </c>
      <c r="O40" s="3">
        <v>175</v>
      </c>
      <c r="P40" s="3">
        <v>6261.1186903137796</v>
      </c>
      <c r="Q40">
        <v>11.4</v>
      </c>
      <c r="R40" s="3">
        <v>8775.6507507598399</v>
      </c>
      <c r="S40" s="3">
        <v>743.1025581382155</v>
      </c>
      <c r="T40" s="3">
        <v>7.773551477529951</v>
      </c>
      <c r="U40" s="3">
        <v>918.43760978302635</v>
      </c>
      <c r="V40" s="3">
        <v>4791.0988484956097</v>
      </c>
      <c r="W40" s="3">
        <v>1000</v>
      </c>
      <c r="X40" s="3">
        <v>8628.8650750341076</v>
      </c>
      <c r="Y40" s="3">
        <v>20</v>
      </c>
      <c r="Z40" s="3">
        <v>7780.6401454394527</v>
      </c>
      <c r="AA40" s="3">
        <v>4791.0988484956097</v>
      </c>
      <c r="AB40" s="3">
        <v>67.796369358071814</v>
      </c>
      <c r="AC40" s="3">
        <v>5944.7773384834982</v>
      </c>
      <c r="AD40" s="3">
        <v>20804.086531648623</v>
      </c>
      <c r="AE40" s="3">
        <v>10</v>
      </c>
      <c r="AF40" s="3">
        <v>315.14297407912693</v>
      </c>
      <c r="AG40" s="3">
        <v>1.08</v>
      </c>
      <c r="AH40">
        <v>22.660000000000004</v>
      </c>
      <c r="AI40" s="3">
        <v>997.65051322224076</v>
      </c>
      <c r="AJ40" s="23">
        <v>1.0725329695316055</v>
      </c>
      <c r="AK40" s="23">
        <v>1.0725329695316055</v>
      </c>
      <c r="AL40" s="8"/>
      <c r="AM40" s="9"/>
      <c r="AN40" s="9"/>
      <c r="AO40" s="9"/>
      <c r="AP40" s="9"/>
      <c r="AQ40" s="9"/>
      <c r="AR40" s="9"/>
      <c r="AS40" s="9"/>
      <c r="AT40" s="9"/>
      <c r="AU40" s="9"/>
      <c r="AV40" s="8"/>
      <c r="AW40" s="8"/>
      <c r="AX40" s="8"/>
    </row>
    <row r="41" spans="1:50" x14ac:dyDescent="0.25">
      <c r="A41" s="1" t="s">
        <v>71</v>
      </c>
      <c r="B41" s="7">
        <v>57996</v>
      </c>
      <c r="C41" s="4">
        <v>8.1940463604236236E-2</v>
      </c>
      <c r="D41" s="3">
        <v>4752.2191271912843</v>
      </c>
      <c r="E41" s="3">
        <v>232.95191799957277</v>
      </c>
      <c r="F41" s="3">
        <v>1023.78</v>
      </c>
      <c r="G41" s="3">
        <v>901.37000000000012</v>
      </c>
      <c r="H41" s="3">
        <v>46.86</v>
      </c>
      <c r="I41" s="3">
        <v>50.629999999999995</v>
      </c>
      <c r="J41" s="3">
        <v>24.924521454151055</v>
      </c>
      <c r="K41" s="3">
        <v>309.37</v>
      </c>
      <c r="L41" s="3">
        <v>177.66000000000003</v>
      </c>
      <c r="M41">
        <v>536.75</v>
      </c>
      <c r="N41" s="3">
        <v>1852.1967925461843</v>
      </c>
      <c r="O41" s="3">
        <v>175</v>
      </c>
      <c r="P41" s="3">
        <v>5310.4972375690613</v>
      </c>
      <c r="Q41">
        <v>11.4</v>
      </c>
      <c r="R41" s="3">
        <v>27839.465931630551</v>
      </c>
      <c r="S41" s="3">
        <v>1852.1967925461843</v>
      </c>
      <c r="T41" s="3">
        <v>16.385138577140388</v>
      </c>
      <c r="U41" s="3">
        <v>2332.5519798207902</v>
      </c>
      <c r="V41" s="3">
        <v>8947.1337568544623</v>
      </c>
      <c r="W41" s="3">
        <v>1000</v>
      </c>
      <c r="X41" s="3">
        <v>7407.128785811733</v>
      </c>
      <c r="Y41" s="3">
        <v>20</v>
      </c>
      <c r="Z41" s="3">
        <v>20511.05678350748</v>
      </c>
      <c r="AA41" s="3">
        <v>8947.1337568544623</v>
      </c>
      <c r="AB41" s="3">
        <v>108.2310768884949</v>
      </c>
      <c r="AC41" s="3">
        <v>11417.779194992028</v>
      </c>
      <c r="AD41" s="3">
        <v>38850.574946138106</v>
      </c>
      <c r="AE41" s="3">
        <v>10</v>
      </c>
      <c r="AF41" s="3">
        <v>270.52278308321968</v>
      </c>
      <c r="AG41" s="3">
        <v>1.08</v>
      </c>
      <c r="AH41">
        <v>34.96</v>
      </c>
      <c r="AI41" s="3">
        <v>1863.0616621898046</v>
      </c>
      <c r="AJ41" s="23">
        <v>0.82628467485220569</v>
      </c>
      <c r="AK41" s="23">
        <v>0.8084714548802947</v>
      </c>
      <c r="AL41" s="8"/>
      <c r="AM41" s="9"/>
      <c r="AN41" s="9"/>
      <c r="AO41" s="9"/>
      <c r="AP41" s="9"/>
      <c r="AQ41" s="9"/>
      <c r="AR41" s="9"/>
      <c r="AS41" s="9"/>
      <c r="AT41" s="9"/>
      <c r="AU41" s="9"/>
      <c r="AV41" s="8"/>
      <c r="AW41" s="8"/>
      <c r="AX41" s="8"/>
    </row>
    <row r="42" spans="1:50" x14ac:dyDescent="0.25">
      <c r="A42" s="1" t="s">
        <v>72</v>
      </c>
      <c r="B42" s="7">
        <v>12154</v>
      </c>
      <c r="C42" s="4">
        <v>7.6186098069539021E-2</v>
      </c>
      <c r="D42" s="3">
        <v>925.9658359371773</v>
      </c>
      <c r="E42" s="3">
        <v>46.298291796858862</v>
      </c>
      <c r="F42" s="3">
        <v>245.82999999999998</v>
      </c>
      <c r="G42" s="3">
        <v>225.90999999999997</v>
      </c>
      <c r="H42" s="3">
        <v>8.5499999999999989</v>
      </c>
      <c r="I42" s="3">
        <v>6.2</v>
      </c>
      <c r="J42" s="3">
        <v>5.178881509900771</v>
      </c>
      <c r="K42" s="3">
        <v>73.23</v>
      </c>
      <c r="L42" s="3">
        <v>25.3</v>
      </c>
      <c r="M42">
        <v>147.29999999999995</v>
      </c>
      <c r="N42" s="3">
        <v>507.86148556889862</v>
      </c>
      <c r="O42" s="3">
        <v>175</v>
      </c>
      <c r="P42" s="3">
        <v>5243.4622467771642</v>
      </c>
      <c r="Q42">
        <v>11.4</v>
      </c>
      <c r="R42" s="3">
        <v>7530.5801103101139</v>
      </c>
      <c r="S42" s="3">
        <v>507.86148556889862</v>
      </c>
      <c r="T42" s="3">
        <v>5.5603273080053626</v>
      </c>
      <c r="U42" s="3">
        <v>668.67738688913914</v>
      </c>
      <c r="V42" s="3">
        <v>3588.127293297639</v>
      </c>
      <c r="W42" s="3">
        <v>1000</v>
      </c>
      <c r="X42" s="3">
        <v>6943.4781718963168</v>
      </c>
      <c r="Y42" s="3">
        <v>20</v>
      </c>
      <c r="Z42" s="3">
        <v>6435.4101165368775</v>
      </c>
      <c r="AA42" s="3">
        <v>3588.127293297639</v>
      </c>
      <c r="AB42" s="3">
        <v>53.638985333906376</v>
      </c>
      <c r="AC42" s="3">
        <v>4753.0212100853441</v>
      </c>
      <c r="AD42" s="3">
        <v>15580.498974629461</v>
      </c>
      <c r="AE42" s="3">
        <v>10</v>
      </c>
      <c r="AF42" s="3">
        <v>253.58935879945429</v>
      </c>
      <c r="AG42" s="3">
        <v>1.08</v>
      </c>
      <c r="AH42">
        <v>16.400000000000002</v>
      </c>
      <c r="AI42" s="3">
        <v>747.15574628336731</v>
      </c>
      <c r="AJ42" s="23">
        <v>0.73283310595725326</v>
      </c>
      <c r="AK42" s="23">
        <v>0.7898506241047677</v>
      </c>
      <c r="AL42" s="8"/>
      <c r="AM42" s="9"/>
      <c r="AN42" s="9"/>
      <c r="AO42" s="9"/>
      <c r="AP42" s="9"/>
      <c r="AQ42" s="9"/>
      <c r="AR42" s="9"/>
      <c r="AS42" s="9"/>
      <c r="AT42" s="9"/>
      <c r="AU42" s="9"/>
      <c r="AV42" s="8"/>
      <c r="AW42" s="8"/>
      <c r="AX42" s="8"/>
    </row>
    <row r="43" spans="1:50" x14ac:dyDescent="0.25">
      <c r="A43" s="1" t="s">
        <v>73</v>
      </c>
      <c r="B43" s="7">
        <v>81419</v>
      </c>
      <c r="C43" s="4">
        <v>8.5663705287998604E-2</v>
      </c>
      <c r="D43" s="3">
        <v>6974.6532208435583</v>
      </c>
      <c r="E43" s="3">
        <v>363.26318858560199</v>
      </c>
      <c r="F43" s="3">
        <v>1476.25</v>
      </c>
      <c r="G43" s="3">
        <v>1302.3699999999999</v>
      </c>
      <c r="H43" s="3">
        <v>70.210000000000008</v>
      </c>
      <c r="I43" s="3">
        <v>68.430000000000007</v>
      </c>
      <c r="J43" s="3">
        <v>35.241157720440825</v>
      </c>
      <c r="K43" s="3">
        <v>459.57999999999993</v>
      </c>
      <c r="L43" s="3">
        <v>174.41</v>
      </c>
      <c r="M43">
        <v>842.2600000000001</v>
      </c>
      <c r="N43" s="3">
        <v>3261.9497326376923</v>
      </c>
      <c r="O43" s="3">
        <v>175</v>
      </c>
      <c r="P43" s="3">
        <v>5411.4180478821363</v>
      </c>
      <c r="Q43">
        <v>11.4</v>
      </c>
      <c r="R43" s="3">
        <v>44069.122911479208</v>
      </c>
      <c r="S43" s="3">
        <v>3261.9497326376923</v>
      </c>
      <c r="T43" s="3">
        <v>29.901986729237105</v>
      </c>
      <c r="U43" s="3">
        <v>4171.5804043086264</v>
      </c>
      <c r="V43" s="3">
        <v>16067.217473744387</v>
      </c>
      <c r="W43" s="3">
        <v>1000</v>
      </c>
      <c r="X43" s="3">
        <v>7189.4047748976809</v>
      </c>
      <c r="Y43" s="3">
        <v>20</v>
      </c>
      <c r="Z43" s="3">
        <v>34502.37688671911</v>
      </c>
      <c r="AA43" s="3">
        <v>16067.217473744387</v>
      </c>
      <c r="AB43" s="3">
        <v>201.2755241601927</v>
      </c>
      <c r="AC43" s="3">
        <v>20775.321290096053</v>
      </c>
      <c r="AD43" s="3">
        <v>69767.66566850376</v>
      </c>
      <c r="AE43" s="3">
        <v>10</v>
      </c>
      <c r="AF43" s="3">
        <v>262.57107776261932</v>
      </c>
      <c r="AG43" s="3">
        <v>1.08</v>
      </c>
      <c r="AH43">
        <v>63.820000000000007</v>
      </c>
      <c r="AI43" s="3">
        <v>3345.6766945577938</v>
      </c>
      <c r="AJ43" s="23">
        <v>0.7824010914051841</v>
      </c>
      <c r="AK43" s="23">
        <v>0.83650501330059324</v>
      </c>
      <c r="AL43" s="8"/>
      <c r="AM43" s="9"/>
      <c r="AN43" s="9"/>
      <c r="AO43" s="9"/>
      <c r="AP43" s="9"/>
      <c r="AQ43" s="9"/>
      <c r="AR43" s="9"/>
      <c r="AS43" s="9"/>
      <c r="AT43" s="9"/>
      <c r="AU43" s="9"/>
      <c r="AV43" s="8"/>
      <c r="AW43" s="8"/>
      <c r="AX43" s="8"/>
    </row>
    <row r="44" spans="1:50" x14ac:dyDescent="0.25">
      <c r="A44" s="1" t="s">
        <v>74</v>
      </c>
      <c r="B44" s="7">
        <v>404311</v>
      </c>
      <c r="C44" s="4">
        <v>7.3630548511310678E-2</v>
      </c>
      <c r="D44" s="3">
        <v>29769.640699156531</v>
      </c>
      <c r="E44" s="3">
        <v>1575.1132645056366</v>
      </c>
      <c r="F44" s="3">
        <v>8066.8099999999995</v>
      </c>
      <c r="G44" s="3">
        <v>7350.33</v>
      </c>
      <c r="H44" s="3">
        <v>298.91999999999996</v>
      </c>
      <c r="I44" s="3">
        <v>245.82999999999998</v>
      </c>
      <c r="J44" s="3">
        <v>171.727033031921</v>
      </c>
      <c r="K44" s="3">
        <v>2428.3000000000002</v>
      </c>
      <c r="L44" s="3">
        <v>850.26</v>
      </c>
      <c r="M44">
        <v>4788.2499999999991</v>
      </c>
      <c r="N44" s="3">
        <v>14083.219332889013</v>
      </c>
      <c r="O44" s="3">
        <v>175</v>
      </c>
      <c r="P44" s="3">
        <v>5356.1694290976047</v>
      </c>
      <c r="Q44">
        <v>11.4</v>
      </c>
      <c r="R44" s="3">
        <v>202121.64158336024</v>
      </c>
      <c r="S44" s="3">
        <v>14083.219332889013</v>
      </c>
      <c r="T44" s="3">
        <v>163.53656912907758</v>
      </c>
      <c r="U44" s="3">
        <v>19377.861880108117</v>
      </c>
      <c r="V44" s="3">
        <v>66852.717192509794</v>
      </c>
      <c r="W44" s="3">
        <v>1000</v>
      </c>
      <c r="X44" s="3">
        <v>7267.2439290586635</v>
      </c>
      <c r="Y44" s="3">
        <v>20</v>
      </c>
      <c r="Z44" s="3">
        <v>150057.47235837902</v>
      </c>
      <c r="AA44" s="3">
        <v>66852.717192509794</v>
      </c>
      <c r="AB44" s="3">
        <v>1075.6582411734844</v>
      </c>
      <c r="AC44" s="3">
        <v>93144.398168342581</v>
      </c>
      <c r="AD44" s="3">
        <v>290290.33992598951</v>
      </c>
      <c r="AE44" s="3">
        <v>10</v>
      </c>
      <c r="AF44" s="3">
        <v>265.41391541609823</v>
      </c>
      <c r="AG44" s="3">
        <v>1.08</v>
      </c>
      <c r="AH44">
        <v>305.86999999999995</v>
      </c>
      <c r="AI44" s="3">
        <v>13920.741300996315</v>
      </c>
      <c r="AJ44" s="23">
        <v>0.79809004092769453</v>
      </c>
      <c r="AK44" s="23">
        <v>0.82115817474933483</v>
      </c>
      <c r="AL44" s="8"/>
      <c r="AM44" s="9"/>
      <c r="AN44" s="9"/>
      <c r="AO44" s="9"/>
      <c r="AP44" s="9"/>
      <c r="AQ44" s="9"/>
      <c r="AR44" s="9"/>
      <c r="AS44" s="9"/>
      <c r="AT44" s="9"/>
      <c r="AU44" s="9"/>
      <c r="AV44" s="8"/>
      <c r="AW44" s="8"/>
      <c r="AX44" s="8"/>
    </row>
    <row r="45" spans="1:50" x14ac:dyDescent="0.25">
      <c r="A45" s="1" t="s">
        <v>75</v>
      </c>
      <c r="B45" s="7">
        <v>51461</v>
      </c>
      <c r="C45" s="4">
        <v>5.8505782195576672E-2</v>
      </c>
      <c r="D45" s="3">
        <v>3010.7660575665709</v>
      </c>
      <c r="E45" s="3">
        <v>123.39205153961358</v>
      </c>
      <c r="F45" s="3">
        <v>952.06999999999994</v>
      </c>
      <c r="G45" s="3">
        <v>873.34</v>
      </c>
      <c r="H45" s="3">
        <v>28.020000000000003</v>
      </c>
      <c r="I45" s="3">
        <v>29.36</v>
      </c>
      <c r="J45" s="3">
        <v>21.347532189228929</v>
      </c>
      <c r="K45" s="3">
        <v>276.18</v>
      </c>
      <c r="L45" s="3">
        <v>144.72</v>
      </c>
      <c r="M45">
        <v>531.16999999999985</v>
      </c>
      <c r="N45" s="3">
        <v>1399.6457009625465</v>
      </c>
      <c r="O45" s="3">
        <v>175</v>
      </c>
      <c r="P45" s="3">
        <v>5628.7292817679554</v>
      </c>
      <c r="Q45">
        <v>11.4</v>
      </c>
      <c r="R45" s="3">
        <v>25241.703433746712</v>
      </c>
      <c r="S45" s="3">
        <v>1399.6457009625465</v>
      </c>
      <c r="T45" s="3">
        <v>18.043839134039725</v>
      </c>
      <c r="U45" s="3">
        <v>2082.8585440975535</v>
      </c>
      <c r="V45" s="3">
        <v>9093.937831315543</v>
      </c>
      <c r="W45" s="3">
        <v>1000</v>
      </c>
      <c r="X45" s="3">
        <v>7420.6660300136427</v>
      </c>
      <c r="Y45" s="3">
        <v>20</v>
      </c>
      <c r="Z45" s="3">
        <v>19683.033670827004</v>
      </c>
      <c r="AA45" s="3">
        <v>9093.937831315543</v>
      </c>
      <c r="AB45" s="3">
        <v>165.33157935210681</v>
      </c>
      <c r="AC45" s="3">
        <v>13649.528395619145</v>
      </c>
      <c r="AD45" s="3">
        <v>39488.033025143486</v>
      </c>
      <c r="AE45" s="3">
        <v>10</v>
      </c>
      <c r="AF45" s="3">
        <v>271.01718963165081</v>
      </c>
      <c r="AG45" s="3">
        <v>1.08</v>
      </c>
      <c r="AH45">
        <v>41.370000000000005</v>
      </c>
      <c r="AI45" s="3">
        <v>1893.6306746148355</v>
      </c>
      <c r="AJ45" s="23">
        <v>0.82901318781264222</v>
      </c>
      <c r="AK45" s="23">
        <v>0.89686924493554321</v>
      </c>
      <c r="AL45" s="8"/>
      <c r="AM45" s="9"/>
      <c r="AN45" s="9"/>
      <c r="AO45" s="9"/>
      <c r="AP45" s="9"/>
      <c r="AQ45" s="9"/>
      <c r="AR45" s="9"/>
      <c r="AS45" s="9"/>
      <c r="AT45" s="9"/>
      <c r="AU45" s="9"/>
      <c r="AV45" s="8"/>
      <c r="AW45" s="8"/>
      <c r="AX45" s="8"/>
    </row>
    <row r="46" spans="1:50" x14ac:dyDescent="0.25">
      <c r="A46" s="1" t="s">
        <v>76</v>
      </c>
      <c r="B46" s="7">
        <v>5807</v>
      </c>
      <c r="C46" s="4">
        <v>7.461819547179116E-2</v>
      </c>
      <c r="D46" s="3">
        <v>433.30786110469126</v>
      </c>
      <c r="E46" s="3">
        <v>26.421211042968981</v>
      </c>
      <c r="F46" s="3">
        <v>115.91</v>
      </c>
      <c r="G46" s="3">
        <v>107.16</v>
      </c>
      <c r="H46" s="3">
        <v>3.75</v>
      </c>
      <c r="I46" s="3">
        <v>2.5299999999999998</v>
      </c>
      <c r="J46" s="3">
        <v>2.4680416017639648</v>
      </c>
      <c r="K46" s="3">
        <v>33.589999999999996</v>
      </c>
      <c r="L46" s="3">
        <v>18.590000000000003</v>
      </c>
      <c r="M46">
        <v>63.72999999999999</v>
      </c>
      <c r="N46" s="3">
        <v>248.17115154470815</v>
      </c>
      <c r="O46" s="3">
        <v>175</v>
      </c>
      <c r="P46" s="3">
        <v>5717.8637200736648</v>
      </c>
      <c r="Q46">
        <v>11.4</v>
      </c>
      <c r="R46" s="3">
        <v>3920.9404489301719</v>
      </c>
      <c r="S46" s="3">
        <v>248.17115154470815</v>
      </c>
      <c r="T46" s="3">
        <v>2.345816322867984</v>
      </c>
      <c r="U46" s="3">
        <v>291.90284573022552</v>
      </c>
      <c r="V46" s="3">
        <v>1801.2192967186793</v>
      </c>
      <c r="W46" s="3">
        <v>1000</v>
      </c>
      <c r="X46" s="3">
        <v>7685.7703956343803</v>
      </c>
      <c r="Y46" s="3">
        <v>20</v>
      </c>
      <c r="Z46" s="3">
        <v>3168.7242608613851</v>
      </c>
      <c r="AA46" s="3">
        <v>1801.2192967186793</v>
      </c>
      <c r="AB46" s="3">
        <v>23.020331780178832</v>
      </c>
      <c r="AC46" s="3">
        <v>2130.1697263495639</v>
      </c>
      <c r="AD46" s="3">
        <v>7821.3210155697388</v>
      </c>
      <c r="AE46" s="3">
        <v>10</v>
      </c>
      <c r="AF46" s="3">
        <v>280.69931787175994</v>
      </c>
      <c r="AG46" s="3">
        <v>1.08</v>
      </c>
      <c r="AH46">
        <v>8.16</v>
      </c>
      <c r="AI46" s="3">
        <v>375.06789415573058</v>
      </c>
      <c r="AJ46" s="23">
        <v>0.88244656662119159</v>
      </c>
      <c r="AK46" s="23">
        <v>0.92162881113157358</v>
      </c>
      <c r="AL46" s="8"/>
      <c r="AM46" s="9"/>
      <c r="AN46" s="9"/>
      <c r="AO46" s="9"/>
      <c r="AP46" s="9"/>
      <c r="AQ46" s="9"/>
      <c r="AR46" s="9"/>
      <c r="AS46" s="9"/>
      <c r="AT46" s="9"/>
      <c r="AU46" s="9"/>
      <c r="AV46" s="8"/>
      <c r="AW46" s="8"/>
      <c r="AX46" s="8"/>
    </row>
    <row r="47" spans="1:50" x14ac:dyDescent="0.25">
      <c r="A47" s="1" t="s">
        <v>77</v>
      </c>
      <c r="B47" s="7">
        <v>101515</v>
      </c>
      <c r="C47" s="4">
        <v>7.4671314862693183E-2</v>
      </c>
      <c r="D47" s="3">
        <v>7580.2585282862983</v>
      </c>
      <c r="E47" s="3">
        <v>392.75950923763202</v>
      </c>
      <c r="F47" s="3">
        <v>2361.4899999999998</v>
      </c>
      <c r="G47" s="3">
        <v>2171.15</v>
      </c>
      <c r="H47" s="3">
        <v>67.38000000000001</v>
      </c>
      <c r="I47" s="3">
        <v>79.72999999999999</v>
      </c>
      <c r="J47" s="3">
        <v>43.23149010144963</v>
      </c>
      <c r="K47" s="3">
        <v>681.92000000000007</v>
      </c>
      <c r="L47" s="3">
        <v>345.77</v>
      </c>
      <c r="M47">
        <v>1333.7999999999997</v>
      </c>
      <c r="N47" s="3">
        <v>4212.9114682246345</v>
      </c>
      <c r="O47" s="3">
        <v>175</v>
      </c>
      <c r="P47" s="3">
        <v>5460.0368324125229</v>
      </c>
      <c r="Q47">
        <v>11.4</v>
      </c>
      <c r="R47" s="3">
        <v>58022.026843034677</v>
      </c>
      <c r="S47" s="3">
        <v>4212.9114682246345</v>
      </c>
      <c r="T47" s="3">
        <v>52.343084905146753</v>
      </c>
      <c r="U47" s="3">
        <v>5437.9216229337771</v>
      </c>
      <c r="V47" s="3">
        <v>21077.515908041325</v>
      </c>
      <c r="W47" s="3">
        <v>1000</v>
      </c>
      <c r="X47" s="3">
        <v>7413.8974079126883</v>
      </c>
      <c r="Y47" s="3">
        <v>20</v>
      </c>
      <c r="Z47" s="3">
        <v>44864.181745166752</v>
      </c>
      <c r="AA47" s="3">
        <v>21077.515908041325</v>
      </c>
      <c r="AB47" s="3">
        <v>358.1516724511859</v>
      </c>
      <c r="AC47" s="3">
        <v>27499.680443060504</v>
      </c>
      <c r="AD47" s="3">
        <v>91523.568744731587</v>
      </c>
      <c r="AE47" s="3">
        <v>10</v>
      </c>
      <c r="AF47" s="3">
        <v>270.76998635743519</v>
      </c>
      <c r="AG47" s="3">
        <v>1.08</v>
      </c>
      <c r="AH47">
        <v>112.16999999999999</v>
      </c>
      <c r="AI47" s="3">
        <v>4388.9711375314455</v>
      </c>
      <c r="AJ47" s="23">
        <v>0.8276489313324239</v>
      </c>
      <c r="AK47" s="23">
        <v>0.85001023122570074</v>
      </c>
      <c r="AL47" s="8"/>
      <c r="AM47" s="9"/>
      <c r="AN47" s="9"/>
      <c r="AO47" s="9"/>
      <c r="AP47" s="9"/>
      <c r="AQ47" s="9"/>
      <c r="AR47" s="9"/>
      <c r="AS47" s="9"/>
      <c r="AT47" s="9"/>
      <c r="AU47" s="9"/>
      <c r="AV47" s="8"/>
      <c r="AW47" s="8"/>
      <c r="AX47" s="8"/>
    </row>
    <row r="48" spans="1:50" x14ac:dyDescent="0.25">
      <c r="A48" s="1" t="s">
        <v>78</v>
      </c>
      <c r="B48" s="7">
        <v>90459</v>
      </c>
      <c r="C48" s="4">
        <v>6.7873685299164266E-2</v>
      </c>
      <c r="D48" s="3">
        <v>6139.7856984771006</v>
      </c>
      <c r="E48" s="3">
        <v>288.2528496937606</v>
      </c>
      <c r="F48" s="3">
        <v>1987.01</v>
      </c>
      <c r="G48" s="3">
        <v>1837.36</v>
      </c>
      <c r="H48" s="3">
        <v>52.730000000000004</v>
      </c>
      <c r="I48" s="3">
        <v>58.78</v>
      </c>
      <c r="J48" s="3">
        <v>38.135943767649373</v>
      </c>
      <c r="K48" s="3">
        <v>589.69999999999993</v>
      </c>
      <c r="L48" s="3">
        <v>185.85999999999999</v>
      </c>
      <c r="M48">
        <v>1211.45</v>
      </c>
      <c r="N48" s="3">
        <v>1207.6218243428659</v>
      </c>
      <c r="O48" s="3">
        <v>175</v>
      </c>
      <c r="P48" s="3">
        <v>7004.7882136279932</v>
      </c>
      <c r="Q48">
        <v>11.4</v>
      </c>
      <c r="R48" s="3">
        <v>51307.881581346039</v>
      </c>
      <c r="S48" s="3">
        <v>1207.6218243428659</v>
      </c>
      <c r="T48" s="3">
        <v>14.665765405044199</v>
      </c>
      <c r="U48" s="3">
        <v>1568.6509419395602</v>
      </c>
      <c r="V48" s="3">
        <v>20068.943530000397</v>
      </c>
      <c r="W48" s="3">
        <v>1000</v>
      </c>
      <c r="X48" s="3">
        <v>9212.0946793997282</v>
      </c>
      <c r="Y48" s="3">
        <v>20</v>
      </c>
      <c r="Z48" s="3">
        <v>41174.752296415958</v>
      </c>
      <c r="AA48" s="3">
        <v>20068.943530000397</v>
      </c>
      <c r="AB48" s="3">
        <v>332.44831429011617</v>
      </c>
      <c r="AC48" s="3">
        <v>26263.205179892851</v>
      </c>
      <c r="AD48" s="3">
        <v>87144.108481083997</v>
      </c>
      <c r="AE48" s="3">
        <v>10</v>
      </c>
      <c r="AF48" s="3">
        <v>336.44365620736698</v>
      </c>
      <c r="AG48" s="3">
        <v>1.08</v>
      </c>
      <c r="AH48">
        <v>103.56000000000002</v>
      </c>
      <c r="AI48" s="3">
        <v>4178.9561112519823</v>
      </c>
      <c r="AJ48" s="23">
        <v>1.1900864029104139</v>
      </c>
      <c r="AK48" s="23">
        <v>1.2791078371188869</v>
      </c>
      <c r="AL48" s="8"/>
      <c r="AM48" s="9"/>
      <c r="AN48" s="9"/>
      <c r="AO48" s="9"/>
      <c r="AP48" s="9"/>
      <c r="AQ48" s="9"/>
      <c r="AR48" s="9"/>
      <c r="AS48" s="9"/>
      <c r="AT48" s="9"/>
      <c r="AU48" s="9"/>
      <c r="AV48" s="8"/>
      <c r="AW48" s="8"/>
      <c r="AX48" s="8"/>
    </row>
    <row r="49" spans="1:50" x14ac:dyDescent="0.25">
      <c r="A49" s="1" t="s">
        <v>79</v>
      </c>
      <c r="B49" s="7">
        <v>19098</v>
      </c>
      <c r="C49" s="4">
        <v>8.6828209739537865E-2</v>
      </c>
      <c r="D49" s="3">
        <v>1658.2451496056942</v>
      </c>
      <c r="E49" s="3">
        <v>83.328901990235892</v>
      </c>
      <c r="F49" s="3">
        <v>298.71999999999997</v>
      </c>
      <c r="G49" s="3">
        <v>258.66999999999996</v>
      </c>
      <c r="H49" s="3">
        <v>14.53</v>
      </c>
      <c r="I49" s="3">
        <v>17.260000000000005</v>
      </c>
      <c r="J49" s="3">
        <v>8.261425302219827</v>
      </c>
      <c r="K49" s="3">
        <v>91.960000000000008</v>
      </c>
      <c r="L49" s="3">
        <v>53.110000000000007</v>
      </c>
      <c r="M49">
        <v>153.64999999999995</v>
      </c>
      <c r="N49" s="3">
        <v>751.9567852996521</v>
      </c>
      <c r="O49" s="3">
        <v>175</v>
      </c>
      <c r="P49" s="3">
        <v>6176.0589318600369</v>
      </c>
      <c r="Q49">
        <v>11.4</v>
      </c>
      <c r="R49" s="3">
        <v>12750.39779815272</v>
      </c>
      <c r="S49" s="3">
        <v>751.9567852996521</v>
      </c>
      <c r="T49" s="3">
        <v>5.5151826540026567</v>
      </c>
      <c r="U49" s="3">
        <v>913.91357709914405</v>
      </c>
      <c r="V49" s="3">
        <v>5665.9751581135351</v>
      </c>
      <c r="W49" s="3">
        <v>1000</v>
      </c>
      <c r="X49" s="3">
        <v>7647.4148703956344</v>
      </c>
      <c r="Y49" s="3">
        <v>20</v>
      </c>
      <c r="Z49" s="3">
        <v>10709.999707683457</v>
      </c>
      <c r="AA49" s="3">
        <v>5665.9751581135351</v>
      </c>
      <c r="AB49" s="3">
        <v>56.350461924620703</v>
      </c>
      <c r="AC49" s="3">
        <v>6935.0018915724986</v>
      </c>
      <c r="AD49" s="3">
        <v>24603.006784670706</v>
      </c>
      <c r="AE49" s="3">
        <v>10</v>
      </c>
      <c r="AF49" s="3">
        <v>279.2984993178718</v>
      </c>
      <c r="AG49" s="3">
        <v>1.08</v>
      </c>
      <c r="AH49">
        <v>19.18</v>
      </c>
      <c r="AI49" s="3">
        <v>1179.8260071739815</v>
      </c>
      <c r="AJ49" s="23">
        <v>0.87471577989995453</v>
      </c>
      <c r="AK49" s="23">
        <v>1.0489052588500103</v>
      </c>
      <c r="AL49" s="8"/>
      <c r="AM49" s="9"/>
      <c r="AN49" s="9"/>
      <c r="AO49" s="9"/>
      <c r="AP49" s="9"/>
      <c r="AQ49" s="9"/>
      <c r="AR49" s="9"/>
      <c r="AS49" s="9"/>
      <c r="AT49" s="9"/>
      <c r="AU49" s="9"/>
      <c r="AV49" s="8"/>
      <c r="AW49" s="8"/>
      <c r="AX49" s="8"/>
    </row>
    <row r="50" spans="1:50" x14ac:dyDescent="0.25">
      <c r="A50" s="1" t="s">
        <v>80</v>
      </c>
      <c r="B50" s="7">
        <v>66012</v>
      </c>
      <c r="C50" s="4">
        <v>9.1317504185037146E-2</v>
      </c>
      <c r="D50" s="3">
        <v>6028.0510862626725</v>
      </c>
      <c r="E50" s="3">
        <v>296.94832937254546</v>
      </c>
      <c r="F50" s="3">
        <v>1414.26</v>
      </c>
      <c r="G50" s="3">
        <v>1302.8999999999999</v>
      </c>
      <c r="H50" s="3">
        <v>43.59</v>
      </c>
      <c r="I50" s="3">
        <v>38.879999999999995</v>
      </c>
      <c r="J50" s="3">
        <v>28.888995358261781</v>
      </c>
      <c r="K50" s="3">
        <v>407.73</v>
      </c>
      <c r="L50" s="3">
        <v>231.16</v>
      </c>
      <c r="M50">
        <v>775.37</v>
      </c>
      <c r="N50" s="3">
        <v>9879.6445540443419</v>
      </c>
      <c r="O50" s="3">
        <v>175</v>
      </c>
      <c r="P50" s="3">
        <v>7055.6169429097599</v>
      </c>
      <c r="Q50">
        <v>11.4</v>
      </c>
      <c r="R50" s="3">
        <v>43600.742901534715</v>
      </c>
      <c r="S50" s="3">
        <v>9879.6445540443419</v>
      </c>
      <c r="T50" s="3">
        <v>101.64932083441141</v>
      </c>
      <c r="U50" s="3">
        <v>12323.673136635669</v>
      </c>
      <c r="V50" s="3">
        <v>21775.427316357822</v>
      </c>
      <c r="W50" s="3">
        <v>1000</v>
      </c>
      <c r="X50" s="3">
        <v>8441.5998635743526</v>
      </c>
      <c r="Y50" s="3">
        <v>20</v>
      </c>
      <c r="Z50" s="3">
        <v>37707.750399165358</v>
      </c>
      <c r="AA50" s="3">
        <v>21775.427316357822</v>
      </c>
      <c r="AB50" s="3">
        <v>303.54922690255421</v>
      </c>
      <c r="AC50" s="3">
        <v>27307.655516237566</v>
      </c>
      <c r="AD50" s="3">
        <v>94554.065461492108</v>
      </c>
      <c r="AE50" s="3">
        <v>10</v>
      </c>
      <c r="AF50" s="3">
        <v>308.30368349249659</v>
      </c>
      <c r="AG50" s="3">
        <v>1.08</v>
      </c>
      <c r="AH50">
        <v>100.12999999999998</v>
      </c>
      <c r="AI50" s="3">
        <v>4534.2972300851889</v>
      </c>
      <c r="AJ50" s="23">
        <v>1.0347885402455661</v>
      </c>
      <c r="AK50" s="23">
        <v>1.2932269285860445</v>
      </c>
      <c r="AL50" s="8"/>
      <c r="AM50" s="9"/>
      <c r="AN50" s="9"/>
      <c r="AO50" s="9"/>
      <c r="AP50" s="9"/>
      <c r="AQ50" s="9"/>
      <c r="AR50" s="9"/>
      <c r="AS50" s="9"/>
      <c r="AT50" s="9"/>
      <c r="AU50" s="9"/>
      <c r="AV50" s="8"/>
      <c r="AW50" s="8"/>
      <c r="AX50" s="8"/>
    </row>
    <row r="51" spans="1:50" x14ac:dyDescent="0.25">
      <c r="A51" s="1" t="s">
        <v>81</v>
      </c>
      <c r="B51" s="7">
        <v>7513</v>
      </c>
      <c r="C51" s="4">
        <v>6.3642496527433479E-2</v>
      </c>
      <c r="D51" s="3">
        <v>478.14607641060775</v>
      </c>
      <c r="E51" s="3">
        <v>26.128200896754521</v>
      </c>
      <c r="F51" s="3">
        <v>138.62</v>
      </c>
      <c r="G51" s="3">
        <v>126.73</v>
      </c>
      <c r="H51" s="3">
        <v>4.8899999999999997</v>
      </c>
      <c r="I51" s="3">
        <v>3.8600000000000003</v>
      </c>
      <c r="J51" s="3">
        <v>3.1415696246641693</v>
      </c>
      <c r="K51" s="3">
        <v>41.36</v>
      </c>
      <c r="L51" s="3">
        <v>14.57</v>
      </c>
      <c r="M51">
        <v>82.69</v>
      </c>
      <c r="N51" s="3">
        <v>291.31804893060468</v>
      </c>
      <c r="O51" s="3">
        <v>175</v>
      </c>
      <c r="P51" s="3">
        <v>5549.1712707182314</v>
      </c>
      <c r="Q51">
        <v>11.4</v>
      </c>
      <c r="R51" s="3">
        <v>4560.9025086374131</v>
      </c>
      <c r="S51" s="3">
        <v>291.31804893060468</v>
      </c>
      <c r="T51" s="3">
        <v>2.9607243820718323</v>
      </c>
      <c r="U51" s="3">
        <v>372.19278340139022</v>
      </c>
      <c r="V51" s="3">
        <v>1767.0148564325395</v>
      </c>
      <c r="W51" s="3">
        <v>1000</v>
      </c>
      <c r="X51" s="3">
        <v>7912.519236016371</v>
      </c>
      <c r="Y51" s="3">
        <v>20</v>
      </c>
      <c r="Z51" s="3">
        <v>3593.8471937182449</v>
      </c>
      <c r="AA51" s="3">
        <v>1767.0148564325395</v>
      </c>
      <c r="AB51" s="3">
        <v>24.438497264526227</v>
      </c>
      <c r="AC51" s="3">
        <v>2273.9984918412574</v>
      </c>
      <c r="AD51" s="3">
        <v>7672.7972305297162</v>
      </c>
      <c r="AE51" s="3">
        <v>10</v>
      </c>
      <c r="AF51" s="3">
        <v>288.98062755798094</v>
      </c>
      <c r="AG51" s="3">
        <v>1.08</v>
      </c>
      <c r="AH51">
        <v>7.79</v>
      </c>
      <c r="AI51" s="3">
        <v>367.94550355494772</v>
      </c>
      <c r="AJ51" s="23">
        <v>0.9281491587085039</v>
      </c>
      <c r="AK51" s="23">
        <v>0.874769797421731</v>
      </c>
      <c r="AL51" s="8"/>
      <c r="AM51" s="9"/>
      <c r="AN51" s="9"/>
      <c r="AO51" s="9"/>
      <c r="AP51" s="9"/>
      <c r="AQ51" s="9"/>
      <c r="AR51" s="9"/>
      <c r="AS51" s="9"/>
      <c r="AT51" s="9"/>
      <c r="AU51" s="9"/>
      <c r="AV51" s="8"/>
      <c r="AW51" s="8"/>
      <c r="AX51" s="8"/>
    </row>
    <row r="52" spans="1:50" x14ac:dyDescent="0.25">
      <c r="B52" s="6"/>
      <c r="AL52" s="8"/>
      <c r="AM52" s="9"/>
      <c r="AN52" s="9"/>
      <c r="AO52" s="9"/>
      <c r="AP52" s="9"/>
      <c r="AQ52" s="9"/>
      <c r="AR52" s="9"/>
      <c r="AS52" s="9"/>
      <c r="AT52" s="9"/>
      <c r="AU52" s="9"/>
      <c r="AV52" s="8"/>
      <c r="AW52" s="8"/>
      <c r="AX52" s="8"/>
    </row>
    <row r="53" spans="1:50" x14ac:dyDescent="0.25">
      <c r="A53" s="1" t="s">
        <v>87</v>
      </c>
      <c r="B53" s="7">
        <v>286</v>
      </c>
      <c r="C53" s="2">
        <v>8.0146831382191475E-2</v>
      </c>
      <c r="D53" s="3">
        <v>22.921993775306763</v>
      </c>
      <c r="E53" s="3">
        <v>1.2877524592868967</v>
      </c>
      <c r="F53" s="3">
        <v>6.0003200000000003</v>
      </c>
      <c r="G53" s="3">
        <v>5.3994399999999994</v>
      </c>
      <c r="H53" s="3">
        <v>0.20727999999999999</v>
      </c>
      <c r="I53" s="3">
        <v>0.22980999999999999</v>
      </c>
      <c r="J53" s="3">
        <v>0.16379466274467047</v>
      </c>
      <c r="K53" s="3">
        <v>1.7538399999999998</v>
      </c>
      <c r="L53" s="3">
        <v>1.0847500000000001</v>
      </c>
      <c r="M53" s="3">
        <v>3.1617300000000004</v>
      </c>
      <c r="N53" s="5">
        <v>11.610004871330716</v>
      </c>
      <c r="O53" s="3">
        <v>175</v>
      </c>
      <c r="P53" s="3">
        <v>5315.0608695652172</v>
      </c>
      <c r="Q53">
        <v>11.4</v>
      </c>
      <c r="R53" s="5">
        <v>233.29929078014183</v>
      </c>
      <c r="S53" s="5">
        <v>11.610004871330716</v>
      </c>
      <c r="T53" s="3">
        <v>0.10209746292342371</v>
      </c>
      <c r="U53" s="3">
        <v>14.668364817172648</v>
      </c>
      <c r="V53" s="5">
        <v>140.44840399679046</v>
      </c>
      <c r="W53" s="3">
        <v>1000</v>
      </c>
      <c r="X53" s="3">
        <v>11000</v>
      </c>
      <c r="Y53" s="3">
        <v>36</v>
      </c>
      <c r="Z53" s="5">
        <v>205.92</v>
      </c>
      <c r="AA53" s="5">
        <v>140.44840399679046</v>
      </c>
      <c r="AB53" s="3">
        <v>2.2605630575267073</v>
      </c>
      <c r="AC53" s="3">
        <v>177.83474181744262</v>
      </c>
      <c r="AD53" s="5">
        <v>609.86025176638577</v>
      </c>
      <c r="AE53" s="3">
        <v>10</v>
      </c>
      <c r="AF53" s="3">
        <v>263.92018890200711</v>
      </c>
      <c r="AG53" s="3">
        <v>1.08</v>
      </c>
      <c r="AH53" s="3">
        <v>0.56579999999999997</v>
      </c>
      <c r="AI53" s="3">
        <v>29.245571164251679</v>
      </c>
      <c r="AJ53" s="25">
        <f>20.07/25.41</f>
        <v>0.78984651711924436</v>
      </c>
      <c r="AK53" s="23">
        <f>23.28/28.75</f>
        <v>0.80973913043478263</v>
      </c>
      <c r="AL53" s="8"/>
      <c r="AM53" s="9"/>
      <c r="AN53" s="9"/>
      <c r="AO53" s="9"/>
      <c r="AP53" s="9"/>
      <c r="AQ53" s="9"/>
      <c r="AR53" s="9"/>
      <c r="AS53" s="9"/>
      <c r="AT53" s="9"/>
      <c r="AU53" s="9"/>
      <c r="AV53" s="8"/>
      <c r="AW53" s="8"/>
      <c r="AX53" s="8"/>
    </row>
    <row r="54" spans="1:50" x14ac:dyDescent="0.25">
      <c r="A54" s="1" t="s">
        <v>82</v>
      </c>
      <c r="B54" s="7">
        <v>3309.8</v>
      </c>
      <c r="C54" s="2">
        <v>0.13830314399999999</v>
      </c>
      <c r="D54" s="3">
        <v>457.75574601119996</v>
      </c>
      <c r="E54" s="3">
        <v>22.661175545108911</v>
      </c>
      <c r="F54" s="3">
        <v>93.97999999999999</v>
      </c>
      <c r="G54" s="3">
        <v>88.03</v>
      </c>
      <c r="H54" s="3">
        <v>2.9899999999999998</v>
      </c>
      <c r="I54" s="3">
        <v>1.4000000000000001</v>
      </c>
      <c r="J54" s="3">
        <v>1.5685304302957321</v>
      </c>
      <c r="K54" s="3">
        <v>26.869999999999997</v>
      </c>
      <c r="L54" s="3">
        <v>15.469999999999999</v>
      </c>
      <c r="M54" s="3">
        <v>51.639999999999986</v>
      </c>
      <c r="N54" s="5">
        <v>216.24515798975676</v>
      </c>
      <c r="O54" s="3">
        <v>175</v>
      </c>
      <c r="P54" s="3">
        <v>6087.5536480686696</v>
      </c>
      <c r="Q54">
        <v>11.4</v>
      </c>
      <c r="R54" s="5">
        <v>3083.7660898085401</v>
      </c>
      <c r="S54" s="5">
        <v>216.24515798975676</v>
      </c>
      <c r="T54" s="3">
        <v>2.5099962026332272</v>
      </c>
      <c r="U54" s="3">
        <v>269.96278000091695</v>
      </c>
      <c r="V54" s="5">
        <v>2234.1713678755737</v>
      </c>
      <c r="W54" s="3">
        <v>1000</v>
      </c>
      <c r="X54" s="3">
        <v>8504.2828865979391</v>
      </c>
      <c r="Y54" s="3">
        <v>20</v>
      </c>
      <c r="Z54" s="5">
        <v>3029.5976415313839</v>
      </c>
      <c r="AA54" s="5">
        <v>2234.1713678755737</v>
      </c>
      <c r="AB54" s="3">
        <v>33.872588593495365</v>
      </c>
      <c r="AC54" s="3">
        <v>2791.6489076627472</v>
      </c>
      <c r="AD54" s="5">
        <v>9701.3015038104986</v>
      </c>
      <c r="AE54" s="3">
        <v>10</v>
      </c>
      <c r="AF54" s="3">
        <v>310.59298969072165</v>
      </c>
      <c r="AG54" s="3">
        <v>1.08</v>
      </c>
      <c r="AH54" s="3">
        <v>11.71</v>
      </c>
      <c r="AI54" s="3">
        <v>465.22150393273068</v>
      </c>
      <c r="AJ54" s="23">
        <f>20.32/19.4</f>
        <v>1.0474226804123712</v>
      </c>
      <c r="AK54" s="23">
        <f>28.64/27.96</f>
        <v>1.0243204577968525</v>
      </c>
      <c r="AL54" s="8"/>
      <c r="AM54" s="9"/>
      <c r="AN54" s="9"/>
      <c r="AO54" s="9"/>
      <c r="AP54" s="9"/>
      <c r="AQ54" s="9"/>
      <c r="AR54" s="9"/>
      <c r="AS54" s="9"/>
      <c r="AT54" s="9"/>
      <c r="AU54" s="9"/>
      <c r="AV54" s="8"/>
      <c r="AW54" s="8"/>
      <c r="AX54" s="8"/>
    </row>
    <row r="55" spans="1:50" x14ac:dyDescent="0.25">
      <c r="A55" s="1" t="s">
        <v>83</v>
      </c>
      <c r="B55" s="7">
        <v>4768.8</v>
      </c>
      <c r="C55" s="2">
        <v>0.17200000000000004</v>
      </c>
      <c r="D55" s="3">
        <v>820.23360000000025</v>
      </c>
      <c r="E55" s="3">
        <v>39.245626794258385</v>
      </c>
      <c r="F55" s="3">
        <v>161.21958999999998</v>
      </c>
      <c r="G55" s="3">
        <v>143.11091999999999</v>
      </c>
      <c r="H55" s="3">
        <v>7.0954499999999996</v>
      </c>
      <c r="I55" s="3">
        <v>6.0744499999999997</v>
      </c>
      <c r="J55" s="3">
        <v>4.9387731819659999</v>
      </c>
      <c r="K55" s="3">
        <v>49.203800000000001</v>
      </c>
      <c r="L55" s="3">
        <v>22.852029999999999</v>
      </c>
      <c r="M55" s="3">
        <v>89.163759999999996</v>
      </c>
      <c r="N55" s="5">
        <v>2145.96</v>
      </c>
      <c r="O55" s="3">
        <v>175</v>
      </c>
      <c r="P55" s="3">
        <v>6262.95652173913</v>
      </c>
      <c r="Q55">
        <v>11.4</v>
      </c>
      <c r="R55" s="5">
        <v>4301.4913918725642</v>
      </c>
      <c r="S55" s="5">
        <v>2145.96</v>
      </c>
      <c r="T55" s="3">
        <v>19.324938280054653</v>
      </c>
      <c r="U55" s="3">
        <v>2624.2977760327567</v>
      </c>
      <c r="V55" s="5">
        <v>2980.8391141532452</v>
      </c>
      <c r="W55" s="3">
        <v>1000</v>
      </c>
      <c r="X55" s="3">
        <v>8354.9116883116876</v>
      </c>
      <c r="Y55" s="3">
        <v>20</v>
      </c>
      <c r="Z55" s="5">
        <v>4205.871091791234</v>
      </c>
      <c r="AA55" s="5">
        <v>2980.8391141532452</v>
      </c>
      <c r="AB55" s="3">
        <v>36.443075408791081</v>
      </c>
      <c r="AC55" s="3">
        <v>3651.1495007289059</v>
      </c>
      <c r="AD55" s="5">
        <v>12943.509793633049</v>
      </c>
      <c r="AE55" s="3">
        <v>10</v>
      </c>
      <c r="AF55" s="3">
        <v>305.13766233766239</v>
      </c>
      <c r="AG55" s="3">
        <v>1.08</v>
      </c>
      <c r="AH55" s="3">
        <v>12.651710000000001</v>
      </c>
      <c r="AI55" s="3">
        <v>620.70012874013025</v>
      </c>
      <c r="AJ55" s="23">
        <v>1.0173160173160174</v>
      </c>
      <c r="AK55" s="23">
        <v>1.0730434782608695</v>
      </c>
      <c r="AL55" s="8"/>
      <c r="AM55" s="9"/>
      <c r="AN55" s="9"/>
      <c r="AO55" s="9"/>
      <c r="AP55" s="9"/>
      <c r="AQ55" s="9"/>
      <c r="AR55" s="9"/>
      <c r="AS55" s="9"/>
      <c r="AT55" s="9"/>
      <c r="AU55" s="9"/>
      <c r="AV55" s="8"/>
      <c r="AW55" s="8"/>
      <c r="AX55" s="8"/>
    </row>
    <row r="56" spans="1:50" x14ac:dyDescent="0.25">
      <c r="A56" s="1" t="s">
        <v>84</v>
      </c>
      <c r="B56" s="7">
        <v>2952.4</v>
      </c>
      <c r="C56" s="2">
        <v>0.10844189171290053</v>
      </c>
      <c r="D56" s="3">
        <v>320.16384109316755</v>
      </c>
      <c r="E56" s="3">
        <v>13.50902283093534</v>
      </c>
      <c r="F56" s="3">
        <v>77.417380000000009</v>
      </c>
      <c r="G56" s="3">
        <v>69.400109999999998</v>
      </c>
      <c r="H56" s="3">
        <v>3.4012099999999998</v>
      </c>
      <c r="I56" s="3">
        <v>2.5070300000000003</v>
      </c>
      <c r="J56" s="3">
        <v>2.1090335671505107</v>
      </c>
      <c r="K56" s="3">
        <v>23.319140000000001</v>
      </c>
      <c r="L56" s="3">
        <v>12.289959999999999</v>
      </c>
      <c r="M56" s="3">
        <v>41.808280000000003</v>
      </c>
      <c r="N56" s="5">
        <v>984.65417999520002</v>
      </c>
      <c r="O56" s="3">
        <v>0</v>
      </c>
      <c r="P56" s="3">
        <v>5413.9826086956527</v>
      </c>
      <c r="Q56">
        <v>11.4</v>
      </c>
      <c r="R56" s="5">
        <v>2486.4431906786949</v>
      </c>
      <c r="S56" s="5">
        <v>984.65417999520002</v>
      </c>
      <c r="T56" s="3">
        <v>9.6917412839380805</v>
      </c>
      <c r="U56" s="3">
        <v>1341.9577124818434</v>
      </c>
      <c r="V56" s="5">
        <v>1555.0784783960698</v>
      </c>
      <c r="W56" s="3">
        <v>1000</v>
      </c>
      <c r="X56" s="3">
        <v>7530.9404958677687</v>
      </c>
      <c r="Y56" s="3">
        <v>20</v>
      </c>
      <c r="Z56" s="5">
        <v>2336.9253695828525</v>
      </c>
      <c r="AA56" s="5">
        <v>1555.0784783960698</v>
      </c>
      <c r="AB56" s="3">
        <v>20.526734795068247</v>
      </c>
      <c r="AC56" s="3">
        <v>2125.0597744198362</v>
      </c>
      <c r="AD56" s="5">
        <v>6752.5192552048347</v>
      </c>
      <c r="AE56" s="3">
        <v>10</v>
      </c>
      <c r="AF56" s="3">
        <v>275.04462809917356</v>
      </c>
      <c r="AG56" s="3">
        <v>1.08</v>
      </c>
      <c r="AH56" s="3">
        <v>6.55626</v>
      </c>
      <c r="AI56" s="3">
        <v>323.81399155641361</v>
      </c>
      <c r="AJ56" s="23">
        <v>0.85123966942148754</v>
      </c>
      <c r="AK56" s="23">
        <v>0.8372173913043478</v>
      </c>
      <c r="AL56" s="8"/>
      <c r="AM56" s="9"/>
      <c r="AN56" s="9"/>
      <c r="AO56" s="9"/>
      <c r="AP56" s="9"/>
      <c r="AQ56" s="9"/>
      <c r="AR56" s="9"/>
      <c r="AS56" s="9"/>
      <c r="AT56" s="9"/>
      <c r="AU56" s="9"/>
      <c r="AV56" s="8"/>
      <c r="AW56" s="8"/>
      <c r="AX56" s="8"/>
    </row>
    <row r="57" spans="1:50" x14ac:dyDescent="0.25">
      <c r="A57" s="1" t="s">
        <v>85</v>
      </c>
      <c r="B57" s="7">
        <v>426</v>
      </c>
      <c r="C57" s="2">
        <v>8.0146831382191475E-2</v>
      </c>
      <c r="D57" s="3">
        <v>34.158579535090006</v>
      </c>
      <c r="E57" s="3">
        <v>1.9190213221960677</v>
      </c>
      <c r="F57" s="3">
        <v>9.0286600000000004</v>
      </c>
      <c r="G57" s="3">
        <v>8.1215600000000006</v>
      </c>
      <c r="H57" s="3">
        <v>0.31225999999999998</v>
      </c>
      <c r="I57" s="3">
        <v>0.34635999999999995</v>
      </c>
      <c r="J57" s="3">
        <v>0.24848228395781871</v>
      </c>
      <c r="K57" s="3">
        <v>2.6394499999999996</v>
      </c>
      <c r="L57" s="3">
        <v>1.6343399999999997</v>
      </c>
      <c r="M57" s="3">
        <v>4.7548700000000004</v>
      </c>
      <c r="N57" s="5">
        <v>17.301342923640387</v>
      </c>
      <c r="O57" s="3">
        <v>175</v>
      </c>
      <c r="P57" s="3">
        <v>5315.0608695652172</v>
      </c>
      <c r="Q57">
        <v>11.4</v>
      </c>
      <c r="R57" s="5">
        <v>367.59378604474301</v>
      </c>
      <c r="S57" s="5">
        <v>17.301342923640387</v>
      </c>
      <c r="T57" s="3">
        <v>0.15286114160918374</v>
      </c>
      <c r="U57" s="3">
        <v>21.974536633036124</v>
      </c>
      <c r="V57" s="5">
        <v>211.22182617755365</v>
      </c>
      <c r="W57" s="3">
        <v>1000</v>
      </c>
      <c r="X57" s="3">
        <v>11000</v>
      </c>
      <c r="Y57" s="3">
        <v>36</v>
      </c>
      <c r="Z57" s="5">
        <v>336.69799999999998</v>
      </c>
      <c r="AA57" s="5">
        <v>211.22182617755365</v>
      </c>
      <c r="AB57" s="3">
        <v>3.4420011732421059</v>
      </c>
      <c r="AC57" s="3">
        <v>269.16642580083675</v>
      </c>
      <c r="AD57" s="5">
        <v>917.17522182838297</v>
      </c>
      <c r="AE57" s="3">
        <v>10</v>
      </c>
      <c r="AF57" s="3">
        <v>263.92018890200711</v>
      </c>
      <c r="AG57" s="3">
        <v>1.08</v>
      </c>
      <c r="AH57" s="3">
        <v>0.85089999999999988</v>
      </c>
      <c r="AI57" s="3">
        <v>43.982720864951993</v>
      </c>
      <c r="AJ57" s="25">
        <f>20.07/25.41</f>
        <v>0.78984651711924436</v>
      </c>
      <c r="AK57" s="23">
        <f>23.28/28.75</f>
        <v>0.80973913043478263</v>
      </c>
      <c r="AL57" s="8"/>
      <c r="AM57" s="9"/>
      <c r="AN57" s="9"/>
      <c r="AO57" s="9"/>
      <c r="AP57" s="9"/>
      <c r="AQ57" s="9"/>
      <c r="AR57" s="9"/>
      <c r="AS57" s="9"/>
      <c r="AT57" s="9"/>
      <c r="AU57" s="9"/>
      <c r="AV57" s="8"/>
      <c r="AW57" s="8"/>
      <c r="AX57" s="8"/>
    </row>
    <row r="58" spans="1:50" x14ac:dyDescent="0.25">
      <c r="A58" s="1" t="s">
        <v>86</v>
      </c>
      <c r="B58" s="7">
        <v>4601</v>
      </c>
      <c r="C58" s="2">
        <v>9.7549867377119681E-2</v>
      </c>
      <c r="D58" s="3">
        <v>448.82693980212764</v>
      </c>
      <c r="E58" s="3">
        <v>25.074130715202664</v>
      </c>
      <c r="F58" s="3">
        <v>109.33899000000001</v>
      </c>
      <c r="G58" s="3">
        <v>95.031989999999993</v>
      </c>
      <c r="H58" s="3">
        <v>5.8210199999999999</v>
      </c>
      <c r="I58" s="3">
        <v>5.2735200000000004</v>
      </c>
      <c r="J58" s="3">
        <v>3.2124588887211063</v>
      </c>
      <c r="K58" s="3">
        <v>33.763500000000001</v>
      </c>
      <c r="L58" s="3">
        <v>18.442399999999999</v>
      </c>
      <c r="M58" s="3">
        <v>57.13309000000001</v>
      </c>
      <c r="N58" s="5">
        <v>368.08</v>
      </c>
      <c r="O58" s="3">
        <v>175</v>
      </c>
      <c r="P58" s="3">
        <v>5601.8086956521738</v>
      </c>
      <c r="Q58">
        <v>11.4</v>
      </c>
      <c r="R58" s="5">
        <v>3796.4564909717146</v>
      </c>
      <c r="S58" s="5">
        <v>368.08</v>
      </c>
      <c r="T58" s="3">
        <v>3.1234577518205691</v>
      </c>
      <c r="U58" s="3">
        <v>456.45992276380332</v>
      </c>
      <c r="V58" s="5">
        <v>1981.8697657332218</v>
      </c>
      <c r="W58" s="3">
        <v>1000</v>
      </c>
      <c r="X58" s="3">
        <v>7441.1237308146401</v>
      </c>
      <c r="Y58" s="3">
        <v>20</v>
      </c>
      <c r="Z58" s="5">
        <v>3446.3271620916394</v>
      </c>
      <c r="AA58" s="5">
        <v>1981.8697657332218</v>
      </c>
      <c r="AB58" s="3">
        <v>22.596601834462927</v>
      </c>
      <c r="AC58" s="3">
        <v>2469.3212126089738</v>
      </c>
      <c r="AD58" s="5">
        <v>8605.7481601988948</v>
      </c>
      <c r="AE58" s="3">
        <v>10</v>
      </c>
      <c r="AF58" s="3">
        <v>271.76434474616292</v>
      </c>
      <c r="AG58" s="3">
        <v>1.08</v>
      </c>
      <c r="AH58" s="3">
        <v>7.8265900000000004</v>
      </c>
      <c r="AI58" s="3">
        <v>412.68474131862877</v>
      </c>
      <c r="AJ58" s="23">
        <v>0.83313656040928774</v>
      </c>
      <c r="AK58" s="23">
        <v>0.88939130434782609</v>
      </c>
      <c r="AL58" s="8"/>
      <c r="AM58" s="9"/>
      <c r="AN58" s="9"/>
      <c r="AO58" s="9"/>
      <c r="AP58" s="9"/>
      <c r="AQ58" s="9"/>
      <c r="AR58" s="9"/>
      <c r="AS58" s="9"/>
      <c r="AT58" s="9"/>
      <c r="AU58" s="9"/>
      <c r="AV58" s="8"/>
      <c r="AW58" s="8"/>
      <c r="AX58" s="8"/>
    </row>
    <row r="59" spans="1:50" x14ac:dyDescent="0.25">
      <c r="A59" s="1" t="s">
        <v>171</v>
      </c>
      <c r="B59" s="7">
        <v>2307.1999999999998</v>
      </c>
      <c r="C59" s="2">
        <v>9.7035878153086452E-2</v>
      </c>
      <c r="D59" s="3">
        <v>223.88117807480106</v>
      </c>
      <c r="E59" s="3">
        <v>12.101685301340598</v>
      </c>
      <c r="F59" s="3">
        <v>71.751540000000006</v>
      </c>
      <c r="G59" s="3">
        <v>66.852709999999988</v>
      </c>
      <c r="H59" s="3">
        <v>1.9683000000000002</v>
      </c>
      <c r="I59" s="3">
        <v>1.59978</v>
      </c>
      <c r="J59" s="3">
        <v>1.3307523997077924</v>
      </c>
      <c r="K59" s="3">
        <v>20.602410000000003</v>
      </c>
      <c r="L59" s="3">
        <v>10.0725</v>
      </c>
      <c r="M59" s="3">
        <v>41.076630000000002</v>
      </c>
      <c r="N59" s="5">
        <v>811.82266036479996</v>
      </c>
      <c r="O59" s="3">
        <v>175</v>
      </c>
      <c r="P59" s="3">
        <v>6876.5217391304341</v>
      </c>
      <c r="Q59">
        <v>11.4</v>
      </c>
      <c r="R59" s="5">
        <v>1890.9512054446877</v>
      </c>
      <c r="S59" s="5">
        <v>811.82266036479996</v>
      </c>
      <c r="T59" s="3">
        <v>11.473221495334663</v>
      </c>
      <c r="U59" s="3">
        <v>1171.9251793007916</v>
      </c>
      <c r="V59" s="5">
        <v>1178.5021985991573</v>
      </c>
      <c r="W59" s="3">
        <v>1000</v>
      </c>
      <c r="X59" s="3">
        <v>9616.2514757969311</v>
      </c>
      <c r="Y59" s="3">
        <v>20</v>
      </c>
      <c r="Z59" s="5">
        <v>1784.7421140462181</v>
      </c>
      <c r="AA59" s="5">
        <v>1178.5021985991573</v>
      </c>
      <c r="AB59" s="3">
        <v>22.336221852980934</v>
      </c>
      <c r="AC59" s="3">
        <v>1705.8167813239911</v>
      </c>
      <c r="AD59" s="5">
        <v>5117.3358122413802</v>
      </c>
      <c r="AE59" s="3">
        <v>10</v>
      </c>
      <c r="AF59" s="3">
        <v>351.2042502951594</v>
      </c>
      <c r="AG59" s="3">
        <v>1.08</v>
      </c>
      <c r="AH59" s="3">
        <v>6.7790299999999997</v>
      </c>
      <c r="AI59" s="3">
        <v>245.39951281430251</v>
      </c>
      <c r="AJ59" s="24">
        <v>1.2715466351829989</v>
      </c>
      <c r="AK59" s="24">
        <v>1.2434782608695651</v>
      </c>
      <c r="AL59" s="8"/>
      <c r="AM59" s="9"/>
      <c r="AN59" s="9"/>
      <c r="AO59" s="9"/>
      <c r="AP59" s="9"/>
      <c r="AQ59" s="9"/>
      <c r="AR59" s="9"/>
      <c r="AS59" s="9"/>
      <c r="AT59" s="9"/>
      <c r="AU59" s="9"/>
      <c r="AV59" s="8"/>
      <c r="AW59" s="8"/>
      <c r="AX59" s="8"/>
    </row>
    <row r="60" spans="1:50" s="20" customFormat="1" x14ac:dyDescent="0.25">
      <c r="A60" s="15" t="s">
        <v>88</v>
      </c>
      <c r="B60" s="16">
        <v>2452</v>
      </c>
      <c r="C60" s="17">
        <v>0.10797774882521993</v>
      </c>
      <c r="D60" s="18">
        <v>264.71824901990919</v>
      </c>
      <c r="E60" s="3">
        <v>13.040307833493063</v>
      </c>
      <c r="F60" s="18">
        <v>72.071919999999992</v>
      </c>
      <c r="G60" s="18">
        <v>65.903789999999987</v>
      </c>
      <c r="H60" s="18">
        <v>2.2140699999999995</v>
      </c>
      <c r="I60" s="18">
        <v>2.2341100000000003</v>
      </c>
      <c r="J60" s="18">
        <v>1.7199428787232467</v>
      </c>
      <c r="K60" s="18">
        <v>20.97259</v>
      </c>
      <c r="L60" s="18">
        <v>11.310769999999998</v>
      </c>
      <c r="M60" s="18">
        <v>39.788560000000004</v>
      </c>
      <c r="N60" s="19">
        <v>350.22857226912004</v>
      </c>
      <c r="O60" s="18">
        <v>175</v>
      </c>
      <c r="P60" s="18">
        <v>5820.9391304347828</v>
      </c>
      <c r="Q60" s="20">
        <v>11.4</v>
      </c>
      <c r="R60" s="19">
        <v>2202.3206656221296</v>
      </c>
      <c r="S60" s="19">
        <v>350.22857226912004</v>
      </c>
      <c r="T60" s="18">
        <v>3.7869679188530361</v>
      </c>
      <c r="U60" s="18">
        <v>466.20193222575932</v>
      </c>
      <c r="V60" s="19">
        <v>1418.0083974117961</v>
      </c>
      <c r="W60" s="18">
        <v>1000</v>
      </c>
      <c r="X60" s="18">
        <v>8319.7659976387258</v>
      </c>
      <c r="Y60" s="18">
        <v>20</v>
      </c>
      <c r="Z60" s="19">
        <v>2050.5145842563074</v>
      </c>
      <c r="AA60" s="19">
        <v>1418.0083974117961</v>
      </c>
      <c r="AB60" s="18">
        <v>20.547861085127465</v>
      </c>
      <c r="AC60" s="18">
        <v>1891.1658086139184</v>
      </c>
      <c r="AD60" s="19">
        <v>6157.3284825092733</v>
      </c>
      <c r="AE60" s="18">
        <v>10</v>
      </c>
      <c r="AF60" s="18">
        <v>303.85407319952776</v>
      </c>
      <c r="AG60" s="18">
        <v>1.08</v>
      </c>
      <c r="AH60" s="18">
        <v>6.7077399999999994</v>
      </c>
      <c r="AI60" s="18">
        <v>295.27188859305829</v>
      </c>
      <c r="AJ60" s="23">
        <v>1.0102321920503738</v>
      </c>
      <c r="AK60" s="23">
        <v>0.95026086956521738</v>
      </c>
      <c r="AL60" s="21"/>
      <c r="AM60" s="22"/>
      <c r="AN60" s="22"/>
      <c r="AO60" s="22"/>
      <c r="AP60" s="22"/>
      <c r="AQ60" s="22"/>
      <c r="AR60" s="22"/>
      <c r="AS60" s="22"/>
      <c r="AT60" s="22"/>
      <c r="AU60" s="22"/>
      <c r="AV60" s="21"/>
      <c r="AW60" s="21"/>
      <c r="AX60" s="21"/>
    </row>
    <row r="61" spans="1:50" x14ac:dyDescent="0.25">
      <c r="A61" s="1" t="s">
        <v>89</v>
      </c>
      <c r="B61" s="7">
        <v>2636</v>
      </c>
      <c r="C61" s="2">
        <v>7.4671314862693183E-2</v>
      </c>
      <c r="D61" s="3">
        <v>196.83358597805923</v>
      </c>
      <c r="E61" s="3">
        <v>10.198631397826903</v>
      </c>
      <c r="F61" s="3">
        <v>72.522840000000002</v>
      </c>
      <c r="G61" s="3">
        <v>66.338290000000001</v>
      </c>
      <c r="H61" s="3">
        <v>2.1133500000000001</v>
      </c>
      <c r="I61" s="3">
        <v>2.5201800000000003</v>
      </c>
      <c r="J61" s="3">
        <v>1.5510229605286097</v>
      </c>
      <c r="K61" s="3">
        <v>20.990659999999998</v>
      </c>
      <c r="L61" s="3">
        <v>10.857799999999999</v>
      </c>
      <c r="M61" s="3">
        <v>40.674379999999992</v>
      </c>
      <c r="N61" s="5">
        <v>406.38971596800002</v>
      </c>
      <c r="O61" s="3">
        <v>175</v>
      </c>
      <c r="P61" s="3">
        <v>5000</v>
      </c>
      <c r="Q61">
        <v>11.4</v>
      </c>
      <c r="R61" s="5">
        <v>2198.9937020805096</v>
      </c>
      <c r="S61" s="5">
        <v>406.38971596800002</v>
      </c>
      <c r="T61" s="3">
        <v>4.7131248953852927</v>
      </c>
      <c r="U61" s="3">
        <v>512.36841535677218</v>
      </c>
      <c r="V61" s="5">
        <v>1153.5328290792452</v>
      </c>
      <c r="W61" s="3">
        <v>1000</v>
      </c>
      <c r="X61" s="3">
        <v>7540.7031877213694</v>
      </c>
      <c r="Y61" s="3">
        <v>20</v>
      </c>
      <c r="Z61" s="5">
        <v>2027.9161781145815</v>
      </c>
      <c r="AA61" s="5">
        <v>1153.5328290792452</v>
      </c>
      <c r="AB61" s="3">
        <v>17.982823170344869</v>
      </c>
      <c r="AC61" s="3">
        <v>1461.6388729622201</v>
      </c>
      <c r="AD61" s="5">
        <v>5008.9128928737127</v>
      </c>
      <c r="AE61" s="3">
        <v>10</v>
      </c>
      <c r="AF61" s="3">
        <v>275.40118063754426</v>
      </c>
      <c r="AG61" s="3">
        <v>1.08</v>
      </c>
      <c r="AH61" s="3">
        <v>6.1390799999999999</v>
      </c>
      <c r="AI61" s="3">
        <v>240.20014099917123</v>
      </c>
      <c r="AJ61" s="23">
        <v>0.85320739866194406</v>
      </c>
      <c r="AK61" s="23">
        <v>0.91026086956521746</v>
      </c>
      <c r="AL61" s="8"/>
      <c r="AM61" s="9"/>
      <c r="AN61" s="9"/>
      <c r="AO61" s="9"/>
      <c r="AP61" s="9"/>
      <c r="AQ61" s="9"/>
      <c r="AR61" s="9"/>
      <c r="AS61" s="9"/>
      <c r="AT61" s="9"/>
      <c r="AU61" s="9"/>
      <c r="AV61" s="8"/>
      <c r="AW61" s="8"/>
      <c r="AX61" s="8"/>
    </row>
    <row r="62" spans="1:50" x14ac:dyDescent="0.25">
      <c r="A62" s="1" t="s">
        <v>90</v>
      </c>
      <c r="B62" s="7">
        <v>857.6</v>
      </c>
      <c r="C62" s="2">
        <v>0.16013249380251382</v>
      </c>
      <c r="D62" s="3">
        <v>137.32962668503586</v>
      </c>
      <c r="E62" s="3">
        <v>6.7984963705463297</v>
      </c>
      <c r="F62" s="3">
        <v>33.535539999999997</v>
      </c>
      <c r="G62" s="3">
        <v>31.140079999999998</v>
      </c>
      <c r="H62" s="3">
        <v>1.1033200000000001</v>
      </c>
      <c r="I62" s="3">
        <v>0.53634999999999988</v>
      </c>
      <c r="J62" s="3">
        <v>0.75578299080533562</v>
      </c>
      <c r="K62" s="3">
        <v>9.6313999999999993</v>
      </c>
      <c r="L62" s="3">
        <v>5.7308599999999998</v>
      </c>
      <c r="M62" s="3">
        <v>18.173279999999998</v>
      </c>
      <c r="N62" s="5">
        <v>66.138817804800013</v>
      </c>
      <c r="O62" s="3">
        <v>175</v>
      </c>
      <c r="P62" s="3">
        <v>8825</v>
      </c>
      <c r="Q62">
        <v>11.4</v>
      </c>
      <c r="R62" s="5">
        <v>806.56110118942581</v>
      </c>
      <c r="S62" s="5">
        <v>66.138817804800013</v>
      </c>
      <c r="T62" s="3">
        <v>0.77788043690656117</v>
      </c>
      <c r="U62" s="3">
        <v>86.158106319746011</v>
      </c>
      <c r="V62" s="5">
        <v>545.0420425031748</v>
      </c>
      <c r="W62" s="3">
        <v>1000</v>
      </c>
      <c r="X62" s="3">
        <v>12000</v>
      </c>
      <c r="Y62" s="3">
        <v>20</v>
      </c>
      <c r="Z62" s="5">
        <v>777.0189559877175</v>
      </c>
      <c r="AA62" s="5">
        <v>545.0420425031748</v>
      </c>
      <c r="AB62" s="3">
        <v>8.5885549417859117</v>
      </c>
      <c r="AC62" s="3">
        <v>711.20996172177729</v>
      </c>
      <c r="AD62" s="5">
        <v>2366.7017054308949</v>
      </c>
      <c r="AE62" s="3">
        <v>10</v>
      </c>
      <c r="AF62" s="3">
        <v>268.55537190082646</v>
      </c>
      <c r="AG62" s="3">
        <v>1.08</v>
      </c>
      <c r="AH62" s="3">
        <v>2.8585500000000001</v>
      </c>
      <c r="AI62" s="3">
        <v>113.49410451043609</v>
      </c>
      <c r="AJ62" s="23">
        <v>0.81542699724517897</v>
      </c>
      <c r="AK62" s="23">
        <v>0.76069565217391311</v>
      </c>
      <c r="AL62" s="8"/>
      <c r="AM62" s="9"/>
      <c r="AN62" s="9"/>
      <c r="AO62" s="9"/>
      <c r="AP62" s="9"/>
      <c r="AQ62" s="9"/>
      <c r="AR62" s="9"/>
      <c r="AS62" s="9"/>
      <c r="AT62" s="9"/>
      <c r="AU62" s="9"/>
      <c r="AV62" s="8"/>
      <c r="AW62" s="8"/>
      <c r="AX62" s="8"/>
    </row>
    <row r="63" spans="1:50" x14ac:dyDescent="0.25">
      <c r="O63" s="3"/>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2019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Corwin Rhyan</dc:creator>
  <cp:lastModifiedBy>Corwin Rhyan</cp:lastModifiedBy>
  <dcterms:created xsi:type="dcterms:W3CDTF">2019-05-02T16:46:42Z</dcterms:created>
  <dcterms:modified xsi:type="dcterms:W3CDTF">2022-05-20T18:59:56Z</dcterms:modified>
</cp:coreProperties>
</file>